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BuÇalışmaKitabı"/>
  <mc:AlternateContent xmlns:mc="http://schemas.openxmlformats.org/markup-compatibility/2006">
    <mc:Choice Requires="x15">
      <x15ac:absPath xmlns:x15ac="http://schemas.microsoft.com/office/spreadsheetml/2010/11/ac" url="C:\Users\Lenovo\Desktop\STRATEJİK PLAN 5 YILLIK EYLEM SBF\"/>
    </mc:Choice>
  </mc:AlternateContent>
  <bookViews>
    <workbookView xWindow="0" yWindow="0" windowWidth="28800" windowHeight="11595" tabRatio="304"/>
  </bookViews>
  <sheets>
    <sheet name="PG1.1" sheetId="5" r:id="rId1"/>
    <sheet name="PG1.2" sheetId="10" r:id="rId2"/>
    <sheet name="PG1.3 " sheetId="11" r:id="rId3"/>
    <sheet name="PG1.5" sheetId="13" r:id="rId4"/>
    <sheet name="PG1.6" sheetId="16" r:id="rId5"/>
  </sheets>
  <definedNames>
    <definedName name="_xlnm.Print_Titles" localSheetId="0">PG1.1!$1:$7</definedName>
    <definedName name="_xlnm.Print_Titles" localSheetId="1">PG1.2!$1:$8</definedName>
    <definedName name="_xlnm.Print_Titles" localSheetId="2">'PG1.3 '!$1:$7</definedName>
    <definedName name="_xlnm.Print_Titles" localSheetId="3">PG1.5!$1:$7</definedName>
    <definedName name="_xlnm.Print_Titles" localSheetId="4">PG1.6!$1:$7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2" i="16" l="1"/>
  <c r="O30" i="11"/>
  <c r="O24" i="11"/>
  <c r="O18" i="11"/>
  <c r="O30" i="5"/>
  <c r="O18" i="10"/>
  <c r="O12" i="10"/>
  <c r="O24" i="5"/>
  <c r="O18" i="5"/>
  <c r="O25" i="13"/>
  <c r="U25" i="13"/>
  <c r="T25" i="13"/>
  <c r="S25" i="13"/>
  <c r="R25" i="13"/>
  <c r="Q25" i="13"/>
  <c r="P25" i="13"/>
  <c r="O19" i="13"/>
  <c r="O12" i="13"/>
</calcChain>
</file>

<file path=xl/sharedStrings.xml><?xml version="1.0" encoding="utf-8"?>
<sst xmlns="http://schemas.openxmlformats.org/spreadsheetml/2006/main" count="671" uniqueCount="141">
  <si>
    <t>Misyon</t>
  </si>
  <si>
    <t>Vizyon</t>
  </si>
  <si>
    <t>Stratejik Amaç</t>
  </si>
  <si>
    <t>Stratejik Hedef</t>
  </si>
  <si>
    <t>Performans Gösterge</t>
  </si>
  <si>
    <t>Kaynaklar - İhtiyaçlar
(Bütçe - Rapor - Belge)</t>
  </si>
  <si>
    <t>Hedefe Etkisi</t>
  </si>
  <si>
    <t>Sorumlı Birim/Kişi</t>
  </si>
  <si>
    <t>Plan Dönemi Başlangıç Degeri</t>
  </si>
  <si>
    <t>2025 Yılı 
Hedef</t>
  </si>
  <si>
    <t>2026 Yılı 
Hedef</t>
  </si>
  <si>
    <t>2027 Yılı 
Hedef</t>
  </si>
  <si>
    <t>Faaliyetler
(Öngörülen Eylem - Projeler - Görevler)</t>
  </si>
  <si>
    <t>F1.1.2.1.</t>
  </si>
  <si>
    <t>F1.1.3.1.</t>
  </si>
  <si>
    <t>1.</t>
  </si>
  <si>
    <t>1.1.</t>
  </si>
  <si>
    <t>1.1.1.</t>
  </si>
  <si>
    <t>1.1.2.</t>
  </si>
  <si>
    <t>1.1.3.</t>
  </si>
  <si>
    <t>1.1.4.</t>
  </si>
  <si>
    <t>1.2.</t>
  </si>
  <si>
    <t>F1.2.1.1.</t>
  </si>
  <si>
    <t>1.2.1.</t>
  </si>
  <si>
    <t>1.2.2.</t>
  </si>
  <si>
    <t>F1.2.2.1.</t>
  </si>
  <si>
    <t>F1.2.3.1.</t>
  </si>
  <si>
    <t>1.2.4.</t>
  </si>
  <si>
    <t>F1.2.4.1.</t>
  </si>
  <si>
    <t>1.3.</t>
  </si>
  <si>
    <t>1.3.1.</t>
  </si>
  <si>
    <t>1.3.2.</t>
  </si>
  <si>
    <t>F1.3.3.1.</t>
  </si>
  <si>
    <t>F1.3.2.1.</t>
  </si>
  <si>
    <t>F1.3.1.1.</t>
  </si>
  <si>
    <t>1.5.</t>
  </si>
  <si>
    <t>1.5.1.</t>
  </si>
  <si>
    <t>1.5.2.</t>
  </si>
  <si>
    <t>1.5.3.</t>
  </si>
  <si>
    <t>1.5.4.</t>
  </si>
  <si>
    <t>F1.5.1.1.</t>
  </si>
  <si>
    <t>F1.5.1.2.</t>
  </si>
  <si>
    <t>F1.5.3.1.</t>
  </si>
  <si>
    <t>F1.5.4.1.</t>
  </si>
  <si>
    <t>Faaliyetin</t>
  </si>
  <si>
    <t>Başlama
Tarihi</t>
  </si>
  <si>
    <t>Bitiş
Tarihi</t>
  </si>
  <si>
    <t>Sorumlu Birim</t>
  </si>
  <si>
    <t>EYLEMLER</t>
  </si>
  <si>
    <t xml:space="preserve">1.3.4. </t>
  </si>
  <si>
    <t xml:space="preserve">1.2.3. </t>
  </si>
  <si>
    <t xml:space="preserve">1.3.3. </t>
  </si>
  <si>
    <t xml:space="preserve"> </t>
  </si>
  <si>
    <t>F1.1.4.1.</t>
  </si>
  <si>
    <t>Göstergeye Etkisi</t>
  </si>
  <si>
    <t>F1.3.4.1.</t>
  </si>
  <si>
    <t>2025 YILI EYLEM PLANI</t>
  </si>
  <si>
    <t xml:space="preserve">2025-2029 STRATEJİK PLAN </t>
  </si>
  <si>
    <t>Eğitim – öğretimin kalitesini artırmak ve sürdürülebilirliğini sağlamak</t>
  </si>
  <si>
    <t>Yükseköğretim/Ön Lisans Eğitimi, Lisans Eğitimi ve Lisansüstü Eğitim</t>
  </si>
  <si>
    <t>Akredite edilmiş program sayısı (*)</t>
  </si>
  <si>
    <t>Normal öğrenim süresi içinde eğitimi tamamlama oranı (**)</t>
  </si>
  <si>
    <t>Yatay geçiş için kuruma yapılan başvuru sayısı (**)</t>
  </si>
  <si>
    <t>Üniversite giriş sınavlarında ilk iki yüz bine girip üniversiteyi tercih eden öğrenci sayısı (**)</t>
  </si>
  <si>
    <t>F1.1.1.1</t>
  </si>
  <si>
    <t>2028 Yılı 
Hedef</t>
  </si>
  <si>
    <t>2029 Yılı 
Hedef</t>
  </si>
  <si>
    <t>Eğitim-öğretim faaliyetlerini araştırma-geliştirme faaliyetleriyle bütünleştirmek</t>
  </si>
  <si>
    <t>Araştırma projelerine ilgili yılda dâhil edilen öğrenci sayısı (**)</t>
  </si>
  <si>
    <t xml:space="preserve">Proje destekli lisans bitirme tezi sayısı </t>
  </si>
  <si>
    <t xml:space="preserve">Proje destekli lisanüstü tez sayısı </t>
  </si>
  <si>
    <t>Lisansüstü öğrencilerinin yer aldığı yayın sayısı</t>
  </si>
  <si>
    <t>F1.2.3.2.</t>
  </si>
  <si>
    <t>F1.2.4.2.</t>
  </si>
  <si>
    <t>Eğitim ve öğretimde uluslararasılaşmayı artırmak</t>
  </si>
  <si>
    <t>(*) Kümülatif</t>
  </si>
  <si>
    <t>(**) Yıllık</t>
  </si>
  <si>
    <t>Üniversite programlarından birine kayıtlı yabancı uyruklu öğrenci sayısı (*)</t>
  </si>
  <si>
    <t>Uluslararası değişim programları ile gelen/giden öğrenci sayısı (**)</t>
  </si>
  <si>
    <t>Yabancı dilde eğitim veren program sayısı (*)</t>
  </si>
  <si>
    <t>Uluslararası değişim programları ile öğretim elemanları tarafından gerçekleştirilen gelen/giden yönlü hareketlilik sayısı (**)</t>
  </si>
  <si>
    <t>Uluslararası İlişkiler Ofisi Koordinatörlüğü</t>
  </si>
  <si>
    <t>Öğrencilerin bilgi, beceri ve yetkinliğini artırmak</t>
  </si>
  <si>
    <t>Staj yapan öğrenci oranı (**)</t>
  </si>
  <si>
    <t>Öğrencilere 3+1 ve 7+1 eğitim modelini sunan program sayısı (*)</t>
  </si>
  <si>
    <t>Program başına düzenlenen teknik gezi sayısı (**)</t>
  </si>
  <si>
    <t>Girişimcilik konusunda düzenlenen etkinlik sayısı (**)</t>
  </si>
  <si>
    <t>F1.5.2.1.</t>
  </si>
  <si>
    <t>1.6.</t>
  </si>
  <si>
    <t>1.6.1.</t>
  </si>
  <si>
    <t>1.6.3.</t>
  </si>
  <si>
    <t>F1.6.1.1.</t>
  </si>
  <si>
    <t>F1.6.1.2.</t>
  </si>
  <si>
    <t>F1.6.2.1.</t>
  </si>
  <si>
    <t>F1.6.3.1.</t>
  </si>
  <si>
    <t>1.6.2.</t>
  </si>
  <si>
    <t>Öğretim elemanlarının eğitime yönelik bilgi, beceri ve yetkinliğini artırmak</t>
  </si>
  <si>
    <t>Öğretim elemanlarının öğretim becerilerinin artmasına yönelik düzenlenen etkinlik sayısı (**)</t>
  </si>
  <si>
    <t>Öğretim becerilerinin artmasına yönelik etkinliklere katılan öğretim elemanı oranı (%) (**)</t>
  </si>
  <si>
    <t>Yenilikçi öğrenme ve ölçme-değerlendirme yöntemlerinin/teknolojilerinin kullanıldığı ders oranı (*)</t>
  </si>
  <si>
    <t>F1.6.2.2.</t>
  </si>
  <si>
    <t>Tüm Akademik Birimler</t>
  </si>
  <si>
    <t xml:space="preserve">Uluslararası İlişkiler Ofisi Koordinatörlüğü </t>
  </si>
  <si>
    <t>Rektörlük (Personel Daire Başkanlığı )</t>
  </si>
  <si>
    <t>Rektörlük (Tüm Akademik Birimler)</t>
  </si>
  <si>
    <t>Sağlık Bilimleri Fakültesi</t>
  </si>
  <si>
    <t>CBİKO eğitimleri</t>
  </si>
  <si>
    <t>Yenilikçi öğrenme raporları</t>
  </si>
  <si>
    <t>Üst yazı, Eğitim sertifikaları</t>
  </si>
  <si>
    <t>TÜBİTAK 2209</t>
  </si>
  <si>
    <t>Tübitak Dış Kaynakları</t>
  </si>
  <si>
    <t>TÜBİTAK 1002</t>
  </si>
  <si>
    <t>BAP Proje destekleri</t>
  </si>
  <si>
    <t>Uluslararası yayınlar</t>
  </si>
  <si>
    <t>Ulusal yayınlar</t>
  </si>
  <si>
    <t>YÖS ile gelen öğrenci</t>
  </si>
  <si>
    <t>Öğrenci kayıt belgeleri</t>
  </si>
  <si>
    <t>Erasmus projeleri</t>
  </si>
  <si>
    <t>Erasmus bütçesi</t>
  </si>
  <si>
    <t>Öngörülmemektedir.</t>
  </si>
  <si>
    <t>Teknik Gezi</t>
  </si>
  <si>
    <t>Kariyer planlama dersleri</t>
  </si>
  <si>
    <t>Eğitim öğretim faaliyetleri</t>
  </si>
  <si>
    <t>ÖSYM sınav sonuçları</t>
  </si>
  <si>
    <t>Ulusal Staj Programı Faaliyetleri</t>
  </si>
  <si>
    <t>Zorunlu Staj Faaliyetleri</t>
  </si>
  <si>
    <t>60000 TL (Sigorta İşlemleri)</t>
  </si>
  <si>
    <t>Sorumlu Birim/Kişi</t>
  </si>
  <si>
    <t>150000 TL (Sigorta İşlemleri)</t>
  </si>
  <si>
    <t>Ebelik ve Hemşirelik Bölümleri mesleki eğitim ders uygulamaları</t>
  </si>
  <si>
    <t>Ulaşım Taşıtı İhtiyacı</t>
  </si>
  <si>
    <t>Senato Kararı</t>
  </si>
  <si>
    <t>Yatay geçiş başvuru dönemleri</t>
  </si>
  <si>
    <t>-</t>
  </si>
  <si>
    <t>Süresi içinde alınan Mezuniyet belgesi</t>
  </si>
  <si>
    <t>Yatay geçiş başvuru formları</t>
  </si>
  <si>
    <t>ÖSYM sonuç belgesi</t>
  </si>
  <si>
    <t>Proje Öneri Formu</t>
  </si>
  <si>
    <t>Bulunmamaktadır</t>
  </si>
  <si>
    <t>CBİKO Eğitimleri</t>
  </si>
  <si>
    <t>Yenilikçi öğrenme projeleri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</si>
</sst>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 Light"/>
      <family val="2"/>
      <charset val="162"/>
      <scheme val="major"/>
    </font>
    <font>
      <b/>
      <sz val="11"/>
      <color theme="1"/>
      <name val="Calibri Light"/>
      <family val="2"/>
      <charset val="162"/>
      <scheme val="major"/>
    </font>
    <font>
      <sz val="10"/>
      <color theme="1"/>
      <name val="Calibri Light"/>
      <family val="2"/>
      <charset val="162"/>
      <scheme val="major"/>
    </font>
    <font>
      <b/>
      <sz val="11"/>
      <color theme="1"/>
      <name val="Calibri"/>
      <family val="2"/>
      <charset val="162"/>
      <scheme val="minor"/>
    </font>
    <font>
      <b/>
      <sz val="11"/>
      <color rgb="FFFF0000"/>
      <name val="Calibri Light"/>
      <family val="2"/>
      <charset val="162"/>
      <scheme val="major"/>
    </font>
    <font>
      <b/>
      <sz val="12"/>
      <color theme="1"/>
      <name val="Calibri"/>
      <family val="2"/>
      <charset val="162"/>
      <scheme val="minor"/>
    </font>
    <font>
      <b/>
      <sz val="18"/>
      <color rgb="FFFF0000"/>
      <name val="Calibri"/>
      <family val="2"/>
      <charset val="162"/>
      <scheme val="minor"/>
    </font>
    <font>
      <b/>
      <sz val="18"/>
      <color theme="1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b/>
      <sz val="10"/>
      <color theme="1"/>
      <name val="Calibri"/>
      <family val="2"/>
      <charset val="162"/>
      <scheme val="minor"/>
    </font>
    <font>
      <b/>
      <sz val="10"/>
      <color theme="1"/>
      <name val="Calibri Light"/>
      <family val="2"/>
      <charset val="162"/>
      <scheme val="major"/>
    </font>
    <font>
      <sz val="10"/>
      <color rgb="FFFF0000"/>
      <name val="Calibri Light"/>
      <family val="2"/>
      <charset val="162"/>
      <scheme val="major"/>
    </font>
    <font>
      <sz val="11"/>
      <name val="Calibri"/>
      <family val="2"/>
      <charset val="162"/>
      <scheme val="minor"/>
    </font>
    <font>
      <b/>
      <sz val="10"/>
      <name val="Calibri"/>
      <family val="2"/>
      <charset val="162"/>
      <scheme val="minor"/>
    </font>
    <font>
      <sz val="10"/>
      <name val="Calibri"/>
      <family val="2"/>
      <charset val="162"/>
      <scheme val="minor"/>
    </font>
    <font>
      <sz val="11"/>
      <name val="Calibri Light"/>
      <family val="2"/>
      <charset val="162"/>
      <scheme val="major"/>
    </font>
    <font>
      <b/>
      <sz val="11"/>
      <name val="Calibri"/>
      <family val="2"/>
      <charset val="162"/>
      <scheme val="minor"/>
    </font>
    <font>
      <sz val="10"/>
      <name val="Calibri Light"/>
      <family val="2"/>
      <charset val="162"/>
      <scheme val="major"/>
    </font>
    <font>
      <sz val="9.5"/>
      <color theme="1"/>
      <name val="Calibri"/>
      <family val="2"/>
      <charset val="162"/>
      <scheme val="minor"/>
    </font>
    <font>
      <b/>
      <sz val="18"/>
      <name val="Calibri"/>
      <family val="2"/>
      <charset val="162"/>
      <scheme val="minor"/>
    </font>
    <font>
      <b/>
      <sz val="9.5"/>
      <color rgb="FFFFFFFF"/>
      <name val="Calibri"/>
      <family val="2"/>
      <charset val="162"/>
      <scheme val="minor"/>
    </font>
    <font>
      <sz val="9"/>
      <color theme="1"/>
      <name val="Calibri"/>
      <family val="2"/>
      <charset val="162"/>
      <scheme val="minor"/>
    </font>
    <font>
      <b/>
      <sz val="11"/>
      <name val="Calibri Light"/>
      <family val="2"/>
      <charset val="162"/>
      <scheme val="major"/>
    </font>
    <font>
      <b/>
      <sz val="9"/>
      <color rgb="FFFFFFFF"/>
      <name val="Calibri"/>
      <family val="2"/>
      <charset val="162"/>
      <scheme val="minor"/>
    </font>
    <font>
      <b/>
      <sz val="7"/>
      <color rgb="FFFFFFFF"/>
      <name val="Calibri"/>
      <family val="2"/>
      <charset val="16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4AACC5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79">
    <xf numFmtId="0" fontId="0" fillId="0" borderId="0" xfId="0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9" xfId="0" applyFont="1" applyBorder="1" applyAlignment="1">
      <alignment horizontal="left" vertical="center"/>
    </xf>
    <xf numFmtId="0" fontId="1" fillId="0" borderId="9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14" fontId="3" fillId="0" borderId="7" xfId="0" applyNumberFormat="1" applyFont="1" applyBorder="1" applyAlignment="1">
      <alignment vertical="center"/>
    </xf>
    <xf numFmtId="0" fontId="2" fillId="3" borderId="3" xfId="0" applyFont="1" applyFill="1" applyBorder="1" applyAlignment="1">
      <alignment vertical="center"/>
    </xf>
    <xf numFmtId="0" fontId="5" fillId="3" borderId="3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left" vertical="center"/>
    </xf>
    <xf numFmtId="0" fontId="2" fillId="2" borderId="10" xfId="0" applyFont="1" applyFill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2" borderId="11" xfId="0" applyFont="1" applyFill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16" fontId="2" fillId="2" borderId="12" xfId="0" quotePrefix="1" applyNumberFormat="1" applyFont="1" applyFill="1" applyBorder="1" applyAlignment="1">
      <alignment horizontal="left" vertical="center"/>
    </xf>
    <xf numFmtId="16" fontId="2" fillId="2" borderId="11" xfId="0" quotePrefix="1" applyNumberFormat="1" applyFont="1" applyFill="1" applyBorder="1" applyAlignment="1">
      <alignment horizontal="left" vertical="center"/>
    </xf>
    <xf numFmtId="16" fontId="2" fillId="0" borderId="11" xfId="0" quotePrefix="1" applyNumberFormat="1" applyFont="1" applyBorder="1" applyAlignment="1">
      <alignment horizontal="left"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4" fillId="0" borderId="0" xfId="0" applyFont="1" applyAlignment="1">
      <alignment vertical="center"/>
    </xf>
    <xf numFmtId="0" fontId="6" fillId="3" borderId="3" xfId="0" applyFont="1" applyFill="1" applyBorder="1" applyAlignment="1">
      <alignment vertical="center"/>
    </xf>
    <xf numFmtId="0" fontId="7" fillId="3" borderId="3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6" fillId="2" borderId="9" xfId="0" applyFont="1" applyFill="1" applyBorder="1" applyAlignment="1">
      <alignment horizontal="left" vertical="center"/>
    </xf>
    <xf numFmtId="0" fontId="6" fillId="2" borderId="10" xfId="0" applyFont="1" applyFill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6" fillId="0" borderId="9" xfId="0" applyFont="1" applyBorder="1" applyAlignment="1">
      <alignment horizontal="left" vertical="center"/>
    </xf>
    <xf numFmtId="0" fontId="0" fillId="0" borderId="9" xfId="0" applyBorder="1" applyAlignment="1">
      <alignment vertical="center" wrapText="1"/>
    </xf>
    <xf numFmtId="0" fontId="6" fillId="2" borderId="11" xfId="0" applyFont="1" applyFill="1" applyBorder="1" applyAlignment="1">
      <alignment horizontal="left" vertical="center"/>
    </xf>
    <xf numFmtId="0" fontId="6" fillId="2" borderId="12" xfId="0" applyFont="1" applyFill="1" applyBorder="1" applyAlignment="1">
      <alignment horizontal="left" vertical="center"/>
    </xf>
    <xf numFmtId="0" fontId="0" fillId="0" borderId="11" xfId="0" applyBorder="1" applyAlignment="1">
      <alignment vertical="center"/>
    </xf>
    <xf numFmtId="0" fontId="6" fillId="0" borderId="11" xfId="0" applyFont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9" xfId="0" applyBorder="1" applyAlignment="1">
      <alignment horizontal="left" vertical="center"/>
    </xf>
    <xf numFmtId="0" fontId="0" fillId="0" borderId="9" xfId="0" applyBorder="1" applyAlignment="1">
      <alignment horizontal="center" vertical="center"/>
    </xf>
    <xf numFmtId="16" fontId="6" fillId="2" borderId="12" xfId="0" quotePrefix="1" applyNumberFormat="1" applyFont="1" applyFill="1" applyBorder="1" applyAlignment="1">
      <alignment horizontal="left" vertical="center"/>
    </xf>
    <xf numFmtId="16" fontId="6" fillId="2" borderId="11" xfId="0" quotePrefix="1" applyNumberFormat="1" applyFont="1" applyFill="1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16" fontId="6" fillId="0" borderId="11" xfId="0" quotePrefix="1" applyNumberFormat="1" applyFont="1" applyBorder="1" applyAlignment="1">
      <alignment horizontal="left" vertical="center"/>
    </xf>
    <xf numFmtId="16" fontId="6" fillId="0" borderId="3" xfId="0" quotePrefix="1" applyNumberFormat="1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0" fillId="0" borderId="3" xfId="0" applyBorder="1" applyAlignment="1">
      <alignment vertical="center"/>
    </xf>
    <xf numFmtId="0" fontId="9" fillId="0" borderId="7" xfId="0" quotePrefix="1" applyFont="1" applyBorder="1" applyAlignment="1">
      <alignment vertical="center" wrapText="1"/>
    </xf>
    <xf numFmtId="0" fontId="9" fillId="0" borderId="7" xfId="0" applyFont="1" applyBorder="1" applyAlignment="1">
      <alignment vertical="center"/>
    </xf>
    <xf numFmtId="0" fontId="9" fillId="0" borderId="8" xfId="0" quotePrefix="1" applyFont="1" applyBorder="1" applyAlignment="1">
      <alignment vertical="center" wrapText="1"/>
    </xf>
    <xf numFmtId="0" fontId="9" fillId="0" borderId="3" xfId="0" applyFont="1" applyBorder="1" applyAlignment="1">
      <alignment vertical="center"/>
    </xf>
    <xf numFmtId="0" fontId="9" fillId="0" borderId="0" xfId="0" applyFont="1" applyAlignment="1">
      <alignment vertical="center"/>
    </xf>
    <xf numFmtId="16" fontId="10" fillId="0" borderId="3" xfId="0" quotePrefix="1" applyNumberFormat="1" applyFont="1" applyBorder="1" applyAlignment="1">
      <alignment horizontal="left" vertical="center"/>
    </xf>
    <xf numFmtId="0" fontId="10" fillId="0" borderId="3" xfId="0" applyFont="1" applyBorder="1" applyAlignment="1">
      <alignment horizontal="left" vertical="center"/>
    </xf>
    <xf numFmtId="0" fontId="9" fillId="0" borderId="0" xfId="0" applyFont="1"/>
    <xf numFmtId="0" fontId="10" fillId="2" borderId="4" xfId="0" applyFont="1" applyFill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16" fontId="11" fillId="0" borderId="3" xfId="0" quotePrefix="1" applyNumberFormat="1" applyFont="1" applyBorder="1" applyAlignment="1">
      <alignment horizontal="left" vertical="center"/>
    </xf>
    <xf numFmtId="0" fontId="11" fillId="0" borderId="3" xfId="0" applyFont="1" applyBorder="1" applyAlignment="1">
      <alignment horizontal="left" vertical="center"/>
    </xf>
    <xf numFmtId="0" fontId="3" fillId="0" borderId="7" xfId="0" applyFont="1" applyBorder="1" applyAlignment="1">
      <alignment horizontal="center" vertical="center"/>
    </xf>
    <xf numFmtId="0" fontId="3" fillId="0" borderId="7" xfId="0" quotePrefix="1" applyFont="1" applyBorder="1" applyAlignment="1">
      <alignment vertical="center" wrapText="1"/>
    </xf>
    <xf numFmtId="16" fontId="11" fillId="0" borderId="1" xfId="0" quotePrefix="1" applyNumberFormat="1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9" fillId="0" borderId="3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1" xfId="0" quotePrefix="1" applyFont="1" applyBorder="1" applyAlignment="1">
      <alignment vertical="center" wrapText="1"/>
    </xf>
    <xf numFmtId="16" fontId="4" fillId="2" borderId="3" xfId="0" quotePrefix="1" applyNumberFormat="1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0" fillId="0" borderId="19" xfId="0" applyBorder="1" applyAlignment="1">
      <alignment vertical="center"/>
    </xf>
    <xf numFmtId="16" fontId="4" fillId="0" borderId="3" xfId="0" quotePrefix="1" applyNumberFormat="1" applyFont="1" applyBorder="1" applyAlignment="1">
      <alignment horizontal="left" vertical="center"/>
    </xf>
    <xf numFmtId="0" fontId="4" fillId="2" borderId="16" xfId="0" applyFont="1" applyFill="1" applyBorder="1" applyAlignment="1">
      <alignment horizontal="left" vertical="center"/>
    </xf>
    <xf numFmtId="14" fontId="9" fillId="0" borderId="7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13" fillId="0" borderId="1" xfId="0" applyFont="1" applyBorder="1" applyAlignment="1">
      <alignment vertical="center"/>
    </xf>
    <xf numFmtId="0" fontId="13" fillId="0" borderId="9" xfId="0" applyFont="1" applyBorder="1" applyAlignment="1">
      <alignment vertical="center"/>
    </xf>
    <xf numFmtId="0" fontId="13" fillId="0" borderId="11" xfId="0" applyFont="1" applyBorder="1" applyAlignment="1">
      <alignment vertical="center"/>
    </xf>
    <xf numFmtId="0" fontId="13" fillId="0" borderId="9" xfId="0" applyFont="1" applyBorder="1" applyAlignment="1">
      <alignment horizontal="center" vertical="center"/>
    </xf>
    <xf numFmtId="0" fontId="13" fillId="0" borderId="3" xfId="0" applyFont="1" applyBorder="1" applyAlignment="1">
      <alignment vertical="center"/>
    </xf>
    <xf numFmtId="0" fontId="13" fillId="0" borderId="19" xfId="0" applyFont="1" applyBorder="1" applyAlignment="1">
      <alignment vertical="center"/>
    </xf>
    <xf numFmtId="0" fontId="15" fillId="0" borderId="3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6" fillId="0" borderId="1" xfId="0" applyFont="1" applyBorder="1" applyAlignment="1">
      <alignment vertical="center"/>
    </xf>
    <xf numFmtId="0" fontId="16" fillId="0" borderId="9" xfId="0" applyFont="1" applyBorder="1" applyAlignment="1">
      <alignment vertical="center"/>
    </xf>
    <xf numFmtId="0" fontId="16" fillId="0" borderId="11" xfId="0" applyFont="1" applyBorder="1" applyAlignment="1">
      <alignment vertical="center"/>
    </xf>
    <xf numFmtId="0" fontId="16" fillId="0" borderId="9" xfId="0" applyFont="1" applyBorder="1" applyAlignment="1">
      <alignment horizontal="left" vertical="center"/>
    </xf>
    <xf numFmtId="0" fontId="17" fillId="2" borderId="16" xfId="0" applyFont="1" applyFill="1" applyBorder="1" applyAlignment="1">
      <alignment horizontal="left" vertical="center"/>
    </xf>
    <xf numFmtId="0" fontId="18" fillId="0" borderId="1" xfId="0" applyFont="1" applyBorder="1" applyAlignment="1">
      <alignment vertical="center"/>
    </xf>
    <xf numFmtId="0" fontId="18" fillId="0" borderId="3" xfId="0" applyFont="1" applyBorder="1" applyAlignment="1">
      <alignment vertical="center"/>
    </xf>
    <xf numFmtId="0" fontId="18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9" fillId="0" borderId="0" xfId="0" applyFont="1"/>
    <xf numFmtId="0" fontId="22" fillId="0" borderId="0" xfId="0" applyFont="1"/>
    <xf numFmtId="0" fontId="21" fillId="4" borderId="20" xfId="0" applyFont="1" applyFill="1" applyBorder="1" applyAlignment="1">
      <alignment vertical="center" wrapText="1"/>
    </xf>
    <xf numFmtId="0" fontId="24" fillId="4" borderId="20" xfId="0" applyFont="1" applyFill="1" applyBorder="1" applyAlignment="1">
      <alignment vertical="center" wrapText="1"/>
    </xf>
    <xf numFmtId="0" fontId="24" fillId="4" borderId="21" xfId="0" applyFont="1" applyFill="1" applyBorder="1" applyAlignment="1">
      <alignment vertical="center" wrapText="1"/>
    </xf>
    <xf numFmtId="0" fontId="25" fillId="4" borderId="20" xfId="0" applyFont="1" applyFill="1" applyBorder="1" applyAlignment="1">
      <alignment vertical="center" wrapText="1"/>
    </xf>
    <xf numFmtId="0" fontId="25" fillId="4" borderId="21" xfId="0" applyFont="1" applyFill="1" applyBorder="1" applyAlignment="1">
      <alignment vertical="center" wrapText="1"/>
    </xf>
    <xf numFmtId="0" fontId="9" fillId="0" borderId="7" xfId="0" applyFont="1" applyBorder="1" applyAlignment="1">
      <alignment horizontal="right" vertical="center"/>
    </xf>
    <xf numFmtId="1" fontId="9" fillId="0" borderId="0" xfId="0" applyNumberFormat="1" applyFont="1" applyAlignment="1">
      <alignment horizontal="center" vertical="center"/>
    </xf>
    <xf numFmtId="0" fontId="9" fillId="0" borderId="0" xfId="0" quotePrefix="1" applyFont="1" applyAlignment="1">
      <alignment vertical="center" wrapText="1"/>
    </xf>
    <xf numFmtId="14" fontId="9" fillId="0" borderId="0" xfId="0" applyNumberFormat="1" applyFont="1" applyAlignment="1">
      <alignment vertical="center"/>
    </xf>
    <xf numFmtId="0" fontId="9" fillId="0" borderId="7" xfId="0" applyFont="1" applyBorder="1" applyAlignment="1">
      <alignment horizontal="center" vertical="center"/>
    </xf>
    <xf numFmtId="3" fontId="9" fillId="0" borderId="7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3" fontId="3" fillId="0" borderId="2" xfId="0" applyNumberFormat="1" applyFont="1" applyBorder="1" applyAlignment="1">
      <alignment horizontal="center" vertical="center"/>
    </xf>
    <xf numFmtId="1" fontId="9" fillId="0" borderId="7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2" xfId="0" quotePrefix="1" applyFont="1" applyBorder="1" applyAlignment="1">
      <alignment vertical="center" wrapText="1"/>
    </xf>
    <xf numFmtId="14" fontId="9" fillId="0" borderId="2" xfId="0" quotePrefix="1" applyNumberFormat="1" applyFont="1" applyBorder="1" applyAlignment="1">
      <alignment vertical="center" wrapText="1"/>
    </xf>
    <xf numFmtId="0" fontId="9" fillId="0" borderId="2" xfId="0" applyFont="1" applyBorder="1" applyAlignment="1">
      <alignment vertical="center"/>
    </xf>
    <xf numFmtId="0" fontId="22" fillId="0" borderId="3" xfId="0" applyFont="1" applyBorder="1"/>
    <xf numFmtId="0" fontId="0" fillId="0" borderId="4" xfId="0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quotePrefix="1" applyFont="1" applyBorder="1" applyAlignment="1">
      <alignment vertical="center" wrapText="1"/>
    </xf>
    <xf numFmtId="0" fontId="9" fillId="0" borderId="0" xfId="0" applyFont="1" applyBorder="1" applyAlignment="1">
      <alignment vertical="center"/>
    </xf>
    <xf numFmtId="14" fontId="9" fillId="0" borderId="0" xfId="0" applyNumberFormat="1" applyFont="1" applyBorder="1" applyAlignment="1">
      <alignment vertical="center"/>
    </xf>
    <xf numFmtId="1" fontId="9" fillId="0" borderId="2" xfId="0" applyNumberFormat="1" applyFont="1" applyBorder="1" applyAlignment="1">
      <alignment horizontal="center" vertical="center"/>
    </xf>
    <xf numFmtId="0" fontId="15" fillId="0" borderId="2" xfId="0" quotePrefix="1" applyFont="1" applyBorder="1" applyAlignment="1">
      <alignment vertical="center" wrapText="1"/>
    </xf>
    <xf numFmtId="2" fontId="9" fillId="0" borderId="2" xfId="0" applyNumberFormat="1" applyFont="1" applyBorder="1" applyAlignment="1">
      <alignment vertical="center"/>
    </xf>
    <xf numFmtId="0" fontId="10" fillId="2" borderId="2" xfId="0" applyFont="1" applyFill="1" applyBorder="1" applyAlignment="1">
      <alignment horizontal="center" vertical="center" wrapText="1"/>
    </xf>
    <xf numFmtId="0" fontId="9" fillId="0" borderId="2" xfId="0" quotePrefix="1" applyFont="1" applyBorder="1" applyAlignment="1">
      <alignment horizontal="center" vertical="center" wrapText="1"/>
    </xf>
    <xf numFmtId="14" fontId="9" fillId="0" borderId="2" xfId="0" applyNumberFormat="1" applyFont="1" applyBorder="1" applyAlignment="1">
      <alignment vertical="center"/>
    </xf>
    <xf numFmtId="2" fontId="9" fillId="0" borderId="2" xfId="0" applyNumberFormat="1" applyFont="1" applyBorder="1" applyAlignment="1">
      <alignment horizontal="center" vertical="center"/>
    </xf>
    <xf numFmtId="14" fontId="9" fillId="0" borderId="2" xfId="0" applyNumberFormat="1" applyFont="1" applyBorder="1" applyAlignment="1">
      <alignment horizontal="center" vertical="center"/>
    </xf>
    <xf numFmtId="0" fontId="15" fillId="0" borderId="7" xfId="0" quotePrefix="1" applyFont="1" applyBorder="1" applyAlignment="1">
      <alignment horizontal="center" vertical="center" wrapText="1"/>
    </xf>
    <xf numFmtId="2" fontId="9" fillId="0" borderId="7" xfId="0" applyNumberFormat="1" applyFont="1" applyBorder="1" applyAlignment="1">
      <alignment vertical="center"/>
    </xf>
    <xf numFmtId="3" fontId="9" fillId="0" borderId="2" xfId="0" applyNumberFormat="1" applyFont="1" applyBorder="1" applyAlignment="1">
      <alignment horizontal="center" vertical="center"/>
    </xf>
    <xf numFmtId="0" fontId="15" fillId="0" borderId="2" xfId="0" applyFont="1" applyBorder="1" applyAlignment="1">
      <alignment vertical="center"/>
    </xf>
    <xf numFmtId="0" fontId="3" fillId="0" borderId="2" xfId="0" quotePrefix="1" applyFont="1" applyBorder="1" applyAlignment="1">
      <alignment vertical="center" wrapText="1"/>
    </xf>
    <xf numFmtId="0" fontId="18" fillId="0" borderId="2" xfId="0" applyFont="1" applyBorder="1" applyAlignment="1">
      <alignment vertical="center"/>
    </xf>
    <xf numFmtId="0" fontId="3" fillId="0" borderId="2" xfId="0" quotePrefix="1" applyFont="1" applyBorder="1" applyAlignment="1">
      <alignment vertical="center"/>
    </xf>
    <xf numFmtId="0" fontId="18" fillId="0" borderId="2" xfId="0" quotePrefix="1" applyFont="1" applyBorder="1" applyAlignment="1">
      <alignment vertical="center" wrapText="1"/>
    </xf>
    <xf numFmtId="3" fontId="3" fillId="0" borderId="2" xfId="0" applyNumberFormat="1" applyFont="1" applyBorder="1" applyAlignment="1">
      <alignment vertical="center"/>
    </xf>
    <xf numFmtId="16" fontId="11" fillId="0" borderId="19" xfId="0" quotePrefix="1" applyNumberFormat="1" applyFont="1" applyBorder="1" applyAlignment="1">
      <alignment horizontal="left" vertical="center"/>
    </xf>
    <xf numFmtId="0" fontId="11" fillId="0" borderId="19" xfId="0" applyFont="1" applyBorder="1" applyAlignment="1">
      <alignment horizontal="left" vertical="center"/>
    </xf>
    <xf numFmtId="0" fontId="3" fillId="0" borderId="19" xfId="0" applyFont="1" applyBorder="1" applyAlignment="1">
      <alignment vertical="center"/>
    </xf>
    <xf numFmtId="0" fontId="18" fillId="0" borderId="19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10" fillId="2" borderId="2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17" xfId="0" applyFont="1" applyFill="1" applyBorder="1" applyAlignment="1">
      <alignment horizontal="center" vertical="center" wrapText="1"/>
    </xf>
    <xf numFmtId="0" fontId="10" fillId="2" borderId="18" xfId="0" applyFont="1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center" vertical="center" wrapText="1"/>
    </xf>
    <xf numFmtId="0" fontId="10" fillId="2" borderId="15" xfId="0" applyFont="1" applyFill="1" applyBorder="1" applyAlignment="1">
      <alignment horizontal="center" vertical="center" wrapText="1"/>
    </xf>
    <xf numFmtId="0" fontId="14" fillId="2" borderId="13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 wrapText="1"/>
    </xf>
    <xf numFmtId="0" fontId="20" fillId="3" borderId="3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3" fillId="3" borderId="3" xfId="0" applyFont="1" applyFill="1" applyBorder="1" applyAlignment="1">
      <alignment horizontal="center" vertical="center"/>
    </xf>
    <xf numFmtId="3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2" fontId="9" fillId="0" borderId="2" xfId="0" quotePrefix="1" applyNumberFormat="1" applyFont="1" applyBorder="1" applyAlignment="1">
      <alignment horizontal="center" vertical="center" wrapText="1"/>
    </xf>
    <xf numFmtId="1" fontId="9" fillId="0" borderId="2" xfId="0" applyNumberFormat="1" applyFont="1" applyBorder="1" applyAlignment="1">
      <alignment horizontal="center" vertical="center"/>
    </xf>
    <xf numFmtId="1" fontId="9" fillId="0" borderId="7" xfId="0" applyNumberFormat="1" applyFont="1" applyBorder="1" applyAlignment="1">
      <alignment horizontal="center" vertical="center"/>
    </xf>
    <xf numFmtId="1" fontId="9" fillId="0" borderId="8" xfId="0" applyNumberFormat="1" applyFont="1" applyBorder="1" applyAlignment="1">
      <alignment horizontal="center" vertical="center"/>
    </xf>
    <xf numFmtId="0" fontId="9" fillId="0" borderId="5" xfId="0" quotePrefix="1" applyFont="1" applyBorder="1" applyAlignment="1">
      <alignment horizontal="center" vertical="center" wrapText="1"/>
    </xf>
    <xf numFmtId="0" fontId="9" fillId="0" borderId="6" xfId="0" quotePrefix="1" applyFont="1" applyBorder="1" applyAlignment="1">
      <alignment horizontal="center" vertical="center" wrapText="1"/>
    </xf>
    <xf numFmtId="2" fontId="9" fillId="0" borderId="5" xfId="0" quotePrefix="1" applyNumberFormat="1" applyFont="1" applyBorder="1" applyAlignment="1">
      <alignment horizontal="center" vertical="center" wrapText="1"/>
    </xf>
    <xf numFmtId="2" fontId="9" fillId="0" borderId="6" xfId="0" quotePrefix="1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1">
    <tabColor theme="4" tint="-0.499984740745262"/>
  </sheetPr>
  <dimension ref="A1:X37"/>
  <sheetViews>
    <sheetView tabSelected="1" zoomScaleNormal="100" workbookViewId="0">
      <selection activeCell="Q31" sqref="Q31"/>
    </sheetView>
  </sheetViews>
  <sheetFormatPr defaultColWidth="8.85546875" defaultRowHeight="15" x14ac:dyDescent="0.25"/>
  <cols>
    <col min="1" max="1" width="1.7109375" style="22" customWidth="1"/>
    <col min="2" max="2" width="7.7109375" style="22" customWidth="1"/>
    <col min="3" max="3" width="9.7109375" style="22" customWidth="1"/>
    <col min="4" max="8" width="7.7109375" style="22" customWidth="1"/>
    <col min="9" max="9" width="9.7109375" style="22" customWidth="1"/>
    <col min="10" max="10" width="41" style="22" customWidth="1"/>
    <col min="11" max="11" width="26.140625" style="87" customWidth="1"/>
    <col min="12" max="12" width="20.5703125" style="22" bestFit="1" customWidth="1"/>
    <col min="13" max="14" width="10.7109375" style="22" customWidth="1"/>
    <col min="15" max="16" width="9.7109375" style="22" customWidth="1"/>
    <col min="17" max="21" width="6.7109375" style="22" customWidth="1"/>
    <col min="22" max="22" width="1.7109375" style="22" customWidth="1"/>
    <col min="23" max="16384" width="8.85546875" style="22"/>
  </cols>
  <sheetData>
    <row r="1" spans="1:24" x14ac:dyDescent="0.25">
      <c r="B1" s="23"/>
      <c r="C1" s="23"/>
      <c r="D1" s="23"/>
      <c r="E1" s="23"/>
      <c r="F1" s="23"/>
      <c r="G1" s="23"/>
      <c r="H1" s="23"/>
      <c r="I1" s="23"/>
      <c r="J1" s="23"/>
      <c r="K1" s="79"/>
      <c r="L1" s="23"/>
      <c r="M1" s="23"/>
      <c r="N1" s="23"/>
      <c r="O1" s="23"/>
      <c r="P1" s="23"/>
      <c r="Q1" s="23"/>
      <c r="R1" s="23"/>
      <c r="S1" s="23"/>
      <c r="T1" s="23"/>
      <c r="U1" s="23"/>
    </row>
    <row r="2" spans="1:24" s="24" customFormat="1" ht="23.25" x14ac:dyDescent="0.25">
      <c r="B2" s="25" t="s">
        <v>57</v>
      </c>
      <c r="C2" s="25"/>
      <c r="D2" s="25"/>
      <c r="E2" s="25"/>
      <c r="F2" s="161" t="s">
        <v>56</v>
      </c>
      <c r="G2" s="161"/>
      <c r="H2" s="161"/>
      <c r="I2" s="161"/>
      <c r="J2" s="161"/>
      <c r="K2" s="161"/>
      <c r="L2" s="161"/>
      <c r="M2" s="26"/>
      <c r="N2" s="26"/>
      <c r="O2" s="26"/>
      <c r="P2" s="26"/>
      <c r="Q2" s="162"/>
      <c r="R2" s="162"/>
      <c r="S2" s="162"/>
      <c r="T2" s="162"/>
      <c r="U2" s="162"/>
      <c r="V2" s="27"/>
      <c r="W2" s="27"/>
      <c r="X2" s="27"/>
    </row>
    <row r="3" spans="1:24" ht="15.75" x14ac:dyDescent="0.25">
      <c r="B3" s="28" t="s">
        <v>0</v>
      </c>
      <c r="C3" s="28"/>
      <c r="D3" s="28"/>
      <c r="E3" s="29"/>
      <c r="F3" s="30"/>
      <c r="G3" s="30"/>
      <c r="H3" s="31"/>
      <c r="I3" s="31"/>
      <c r="J3" s="31"/>
      <c r="K3" s="80"/>
      <c r="L3" s="32"/>
      <c r="M3" s="32"/>
      <c r="N3" s="32"/>
      <c r="O3" s="32"/>
      <c r="P3" s="32"/>
      <c r="Q3" s="32"/>
      <c r="R3" s="32"/>
      <c r="S3" s="32"/>
      <c r="T3" s="32"/>
      <c r="U3" s="32"/>
    </row>
    <row r="4" spans="1:24" ht="15.75" x14ac:dyDescent="0.25">
      <c r="B4" s="33" t="s">
        <v>1</v>
      </c>
      <c r="C4" s="33"/>
      <c r="D4" s="33"/>
      <c r="E4" s="34"/>
      <c r="F4" s="35"/>
      <c r="G4" s="35"/>
      <c r="H4" s="36"/>
      <c r="I4" s="36"/>
      <c r="J4" s="36"/>
      <c r="K4" s="81"/>
      <c r="L4" s="35"/>
      <c r="M4" s="35"/>
      <c r="N4" s="35"/>
      <c r="O4" s="35"/>
      <c r="P4" s="35"/>
      <c r="Q4" s="35"/>
      <c r="R4" s="35"/>
      <c r="S4" s="35"/>
      <c r="T4" s="35"/>
      <c r="U4" s="35"/>
    </row>
    <row r="5" spans="1:24" s="37" customFormat="1" ht="15.75" x14ac:dyDescent="0.25">
      <c r="B5" s="29" t="s">
        <v>15</v>
      </c>
      <c r="C5" s="28" t="s">
        <v>2</v>
      </c>
      <c r="D5" s="28"/>
      <c r="E5" s="29"/>
      <c r="F5" s="38" t="s">
        <v>58</v>
      </c>
      <c r="G5" s="38"/>
      <c r="H5" s="31"/>
      <c r="I5" s="31"/>
      <c r="J5" s="39"/>
      <c r="K5" s="82"/>
      <c r="L5" s="38"/>
      <c r="M5" s="38"/>
      <c r="N5" s="38"/>
      <c r="O5" s="38"/>
      <c r="P5" s="38"/>
      <c r="Q5" s="39"/>
      <c r="R5" s="39"/>
      <c r="S5" s="39"/>
      <c r="T5" s="39"/>
      <c r="U5" s="39"/>
    </row>
    <row r="6" spans="1:24" ht="15.75" x14ac:dyDescent="0.25">
      <c r="B6" s="40" t="s">
        <v>16</v>
      </c>
      <c r="C6" s="33" t="s">
        <v>3</v>
      </c>
      <c r="D6" s="41"/>
      <c r="E6" s="40"/>
      <c r="F6" s="35" t="s">
        <v>59</v>
      </c>
      <c r="G6" s="35"/>
      <c r="H6" s="43"/>
      <c r="I6" s="43"/>
      <c r="J6" s="35"/>
      <c r="K6" s="81"/>
      <c r="L6" s="35"/>
      <c r="M6" s="35"/>
      <c r="N6" s="35"/>
      <c r="O6" s="35"/>
      <c r="P6" s="35"/>
      <c r="Q6" s="35"/>
      <c r="R6" s="35"/>
      <c r="S6" s="35"/>
      <c r="T6" s="35"/>
      <c r="U6" s="35"/>
    </row>
    <row r="7" spans="1:24" ht="15.75" x14ac:dyDescent="0.25">
      <c r="B7" s="44"/>
      <c r="C7" s="45"/>
      <c r="D7" s="44"/>
      <c r="E7" s="44"/>
      <c r="F7" s="46"/>
      <c r="G7" s="46"/>
      <c r="H7" s="44"/>
      <c r="I7" s="44"/>
      <c r="J7" s="46"/>
      <c r="K7" s="83"/>
      <c r="L7" s="46"/>
      <c r="M7" s="46"/>
      <c r="N7" s="46"/>
      <c r="O7" s="46"/>
      <c r="P7" s="46"/>
      <c r="Q7" s="46"/>
      <c r="R7" s="46"/>
      <c r="S7" s="46"/>
      <c r="T7" s="46"/>
      <c r="U7" s="46"/>
    </row>
    <row r="8" spans="1:24" x14ac:dyDescent="0.25">
      <c r="B8" s="72" t="s">
        <v>17</v>
      </c>
      <c r="C8" s="73" t="s">
        <v>4</v>
      </c>
      <c r="D8" s="72"/>
      <c r="E8" s="72"/>
      <c r="F8" s="46" t="s">
        <v>60</v>
      </c>
      <c r="G8" s="74"/>
      <c r="H8" s="74"/>
      <c r="I8" s="74"/>
      <c r="J8" s="75"/>
      <c r="K8" s="84"/>
      <c r="L8" s="76" t="s">
        <v>47</v>
      </c>
      <c r="M8" s="74" t="s">
        <v>101</v>
      </c>
      <c r="N8" s="74"/>
      <c r="O8" s="74"/>
      <c r="P8" s="74"/>
      <c r="Q8" s="46"/>
      <c r="R8" s="46"/>
      <c r="S8" s="46"/>
      <c r="T8" s="46"/>
      <c r="U8" s="46"/>
    </row>
    <row r="9" spans="1:24" x14ac:dyDescent="0.25">
      <c r="A9"/>
      <c r="B9" s="149" t="s">
        <v>4</v>
      </c>
      <c r="C9" s="150"/>
      <c r="D9" s="150"/>
      <c r="E9" s="150"/>
      <c r="F9" s="150"/>
      <c r="G9" s="150"/>
      <c r="H9" s="151"/>
      <c r="I9" s="149" t="s">
        <v>48</v>
      </c>
      <c r="J9" s="150"/>
      <c r="K9" s="150"/>
      <c r="L9" s="150"/>
      <c r="M9" s="150"/>
      <c r="N9" s="150"/>
      <c r="O9" s="150"/>
      <c r="P9" s="150"/>
      <c r="Q9" s="150"/>
      <c r="R9" s="150"/>
      <c r="S9" s="150"/>
      <c r="T9" s="150"/>
      <c r="U9" s="151"/>
    </row>
    <row r="10" spans="1:24" s="51" customFormat="1" ht="12.75" customHeight="1" x14ac:dyDescent="0.2">
      <c r="A10" s="54"/>
      <c r="B10" s="152" t="s">
        <v>6</v>
      </c>
      <c r="C10" s="152" t="s">
        <v>8</v>
      </c>
      <c r="D10" s="152" t="s">
        <v>9</v>
      </c>
      <c r="E10" s="152" t="s">
        <v>10</v>
      </c>
      <c r="F10" s="152" t="s">
        <v>11</v>
      </c>
      <c r="G10" s="152" t="s">
        <v>65</v>
      </c>
      <c r="H10" s="152" t="s">
        <v>66</v>
      </c>
      <c r="I10" s="154" t="s">
        <v>12</v>
      </c>
      <c r="J10" s="155"/>
      <c r="K10" s="158" t="s">
        <v>5</v>
      </c>
      <c r="L10" s="160" t="s">
        <v>127</v>
      </c>
      <c r="M10" s="156" t="s">
        <v>44</v>
      </c>
      <c r="N10" s="157"/>
      <c r="O10" s="160" t="s">
        <v>54</v>
      </c>
      <c r="P10" s="160" t="s">
        <v>8</v>
      </c>
      <c r="Q10" s="160" t="s">
        <v>9</v>
      </c>
      <c r="R10" s="160" t="s">
        <v>10</v>
      </c>
      <c r="S10" s="160" t="s">
        <v>11</v>
      </c>
      <c r="T10" s="160" t="s">
        <v>65</v>
      </c>
      <c r="U10" s="160" t="s">
        <v>66</v>
      </c>
    </row>
    <row r="11" spans="1:24" s="51" customFormat="1" ht="25.5" x14ac:dyDescent="0.2">
      <c r="A11" s="54"/>
      <c r="B11" s="153"/>
      <c r="C11" s="153"/>
      <c r="D11" s="153"/>
      <c r="E11" s="153"/>
      <c r="F11" s="153"/>
      <c r="G11" s="153"/>
      <c r="H11" s="153"/>
      <c r="I11" s="156"/>
      <c r="J11" s="157"/>
      <c r="K11" s="159"/>
      <c r="L11" s="153"/>
      <c r="M11" s="55" t="s">
        <v>45</v>
      </c>
      <c r="N11" s="55" t="s">
        <v>46</v>
      </c>
      <c r="O11" s="153"/>
      <c r="P11" s="153"/>
      <c r="Q11" s="153"/>
      <c r="R11" s="153"/>
      <c r="S11" s="153"/>
      <c r="T11" s="153"/>
      <c r="U11" s="153"/>
    </row>
    <row r="12" spans="1:24" s="51" customFormat="1" ht="12.75" x14ac:dyDescent="0.25">
      <c r="B12" s="108">
        <v>35</v>
      </c>
      <c r="C12" s="108">
        <v>0</v>
      </c>
      <c r="D12" s="108">
        <v>4</v>
      </c>
      <c r="E12" s="108">
        <v>8</v>
      </c>
      <c r="F12" s="108">
        <v>10</v>
      </c>
      <c r="G12" s="108">
        <v>12</v>
      </c>
      <c r="H12" s="108">
        <v>16</v>
      </c>
      <c r="I12" s="56" t="s">
        <v>64</v>
      </c>
      <c r="J12" s="47" t="s">
        <v>119</v>
      </c>
      <c r="K12" s="132" t="s">
        <v>133</v>
      </c>
      <c r="L12" s="108" t="s">
        <v>133</v>
      </c>
      <c r="M12" s="56" t="s">
        <v>133</v>
      </c>
      <c r="N12" s="77" t="s">
        <v>133</v>
      </c>
      <c r="O12" s="104">
        <v>0</v>
      </c>
      <c r="P12" s="48">
        <v>0</v>
      </c>
      <c r="Q12" s="48">
        <v>0</v>
      </c>
      <c r="R12" s="48">
        <v>0</v>
      </c>
      <c r="S12" s="48">
        <v>0</v>
      </c>
      <c r="T12" s="48">
        <v>0</v>
      </c>
      <c r="U12" s="48">
        <v>0</v>
      </c>
    </row>
    <row r="13" spans="1:24" s="51" customFormat="1" ht="12.75" x14ac:dyDescent="0.25">
      <c r="B13" s="52"/>
      <c r="C13" s="53"/>
      <c r="D13" s="52"/>
      <c r="E13" s="52"/>
      <c r="F13" s="50"/>
      <c r="G13" s="50"/>
      <c r="H13" s="52"/>
      <c r="I13" s="52"/>
      <c r="J13" s="50"/>
      <c r="K13" s="85"/>
      <c r="L13" s="50"/>
      <c r="M13" s="50"/>
      <c r="N13" s="50"/>
      <c r="O13" s="50"/>
      <c r="P13" s="50"/>
      <c r="Q13" s="50"/>
      <c r="R13" s="50"/>
      <c r="S13" s="50"/>
      <c r="T13" s="50"/>
      <c r="U13" s="50"/>
    </row>
    <row r="14" spans="1:24" x14ac:dyDescent="0.25">
      <c r="B14" s="72" t="s">
        <v>18</v>
      </c>
      <c r="C14" s="73" t="s">
        <v>4</v>
      </c>
      <c r="D14" s="72"/>
      <c r="E14" s="72"/>
      <c r="F14" s="46" t="s">
        <v>61</v>
      </c>
      <c r="G14" s="74"/>
      <c r="H14" s="74"/>
      <c r="I14" s="74"/>
      <c r="J14" s="75"/>
      <c r="K14" s="84"/>
      <c r="L14" s="76" t="s">
        <v>47</v>
      </c>
      <c r="M14" s="74" t="s">
        <v>101</v>
      </c>
      <c r="N14" s="74"/>
      <c r="O14" s="74"/>
      <c r="P14" s="74"/>
      <c r="Q14" s="46"/>
      <c r="R14" s="46"/>
      <c r="S14" s="46"/>
      <c r="T14" s="46"/>
      <c r="U14" s="46"/>
    </row>
    <row r="15" spans="1:24" x14ac:dyDescent="0.25">
      <c r="A15"/>
      <c r="B15" s="149" t="s">
        <v>4</v>
      </c>
      <c r="C15" s="150"/>
      <c r="D15" s="150"/>
      <c r="E15" s="150"/>
      <c r="F15" s="150"/>
      <c r="G15" s="150"/>
      <c r="H15" s="151"/>
      <c r="I15" s="149" t="s">
        <v>48</v>
      </c>
      <c r="J15" s="150"/>
      <c r="K15" s="150"/>
      <c r="L15" s="150"/>
      <c r="M15" s="150"/>
      <c r="N15" s="150"/>
      <c r="O15" s="150"/>
      <c r="P15" s="150"/>
      <c r="Q15" s="150"/>
      <c r="R15" s="150"/>
      <c r="S15" s="150"/>
      <c r="T15" s="150"/>
      <c r="U15" s="151"/>
    </row>
    <row r="16" spans="1:24" s="51" customFormat="1" ht="12.75" customHeight="1" x14ac:dyDescent="0.2">
      <c r="A16" s="54"/>
      <c r="B16" s="152" t="s">
        <v>6</v>
      </c>
      <c r="C16" s="152" t="s">
        <v>8</v>
      </c>
      <c r="D16" s="152" t="s">
        <v>9</v>
      </c>
      <c r="E16" s="152" t="s">
        <v>10</v>
      </c>
      <c r="F16" s="152" t="s">
        <v>11</v>
      </c>
      <c r="G16" s="152" t="s">
        <v>65</v>
      </c>
      <c r="H16" s="152" t="s">
        <v>66</v>
      </c>
      <c r="I16" s="154" t="s">
        <v>12</v>
      </c>
      <c r="J16" s="155"/>
      <c r="K16" s="158" t="s">
        <v>5</v>
      </c>
      <c r="L16" s="160" t="s">
        <v>127</v>
      </c>
      <c r="M16" s="156" t="s">
        <v>44</v>
      </c>
      <c r="N16" s="157"/>
      <c r="O16" s="160" t="s">
        <v>54</v>
      </c>
      <c r="P16" s="160" t="s">
        <v>8</v>
      </c>
      <c r="Q16" s="160" t="s">
        <v>9</v>
      </c>
      <c r="R16" s="160" t="s">
        <v>10</v>
      </c>
      <c r="S16" s="160" t="s">
        <v>11</v>
      </c>
      <c r="T16" s="160" t="s">
        <v>65</v>
      </c>
      <c r="U16" s="160" t="s">
        <v>66</v>
      </c>
    </row>
    <row r="17" spans="1:21" s="51" customFormat="1" ht="25.5" x14ac:dyDescent="0.2">
      <c r="A17" s="54"/>
      <c r="B17" s="153"/>
      <c r="C17" s="153"/>
      <c r="D17" s="153"/>
      <c r="E17" s="153"/>
      <c r="F17" s="153"/>
      <c r="G17" s="153"/>
      <c r="H17" s="153"/>
      <c r="I17" s="156"/>
      <c r="J17" s="157"/>
      <c r="K17" s="159"/>
      <c r="L17" s="153"/>
      <c r="M17" s="55" t="s">
        <v>45</v>
      </c>
      <c r="N17" s="55" t="s">
        <v>46</v>
      </c>
      <c r="O17" s="153"/>
      <c r="P17" s="153"/>
      <c r="Q17" s="153"/>
      <c r="R17" s="153"/>
      <c r="S17" s="153"/>
      <c r="T17" s="153"/>
      <c r="U17" s="153"/>
    </row>
    <row r="18" spans="1:21" s="51" customFormat="1" ht="25.5" x14ac:dyDescent="0.25">
      <c r="B18" s="108">
        <v>30</v>
      </c>
      <c r="C18" s="109">
        <v>41</v>
      </c>
      <c r="D18" s="109">
        <v>43</v>
      </c>
      <c r="E18" s="109">
        <v>46</v>
      </c>
      <c r="F18" s="109">
        <v>48</v>
      </c>
      <c r="G18" s="109">
        <v>51</v>
      </c>
      <c r="H18" s="109">
        <v>54</v>
      </c>
      <c r="I18" s="56" t="s">
        <v>13</v>
      </c>
      <c r="J18" s="47" t="s">
        <v>122</v>
      </c>
      <c r="K18" s="132" t="s">
        <v>134</v>
      </c>
      <c r="L18" s="108" t="s">
        <v>105</v>
      </c>
      <c r="M18" s="77">
        <v>45658</v>
      </c>
      <c r="N18" s="77">
        <v>47483</v>
      </c>
      <c r="O18" s="133">
        <f>(Q18*100)/D18</f>
        <v>209.30232558139534</v>
      </c>
      <c r="P18" s="48">
        <v>0</v>
      </c>
      <c r="Q18" s="48">
        <v>90</v>
      </c>
      <c r="R18" s="48">
        <v>80</v>
      </c>
      <c r="S18" s="48">
        <v>80</v>
      </c>
      <c r="T18" s="48">
        <v>80</v>
      </c>
      <c r="U18" s="48">
        <v>80</v>
      </c>
    </row>
    <row r="19" spans="1:21" s="51" customFormat="1" ht="12.75" x14ac:dyDescent="0.25">
      <c r="B19" s="52"/>
      <c r="C19" s="53"/>
      <c r="D19" s="52"/>
      <c r="E19" s="52"/>
      <c r="F19" s="50"/>
      <c r="G19" s="50"/>
      <c r="H19" s="52"/>
      <c r="I19" s="52"/>
      <c r="J19" s="50"/>
      <c r="K19" s="85"/>
      <c r="L19" s="50"/>
      <c r="M19" s="50"/>
      <c r="N19" s="50"/>
      <c r="O19" s="50"/>
      <c r="P19" s="50"/>
      <c r="Q19" s="50"/>
      <c r="R19" s="50"/>
      <c r="S19" s="50"/>
      <c r="T19" s="50"/>
      <c r="U19" s="50"/>
    </row>
    <row r="20" spans="1:21" x14ac:dyDescent="0.25">
      <c r="B20" s="72" t="s">
        <v>19</v>
      </c>
      <c r="C20" s="73" t="s">
        <v>4</v>
      </c>
      <c r="D20" s="72"/>
      <c r="E20" s="72"/>
      <c r="F20" s="46" t="s">
        <v>62</v>
      </c>
      <c r="G20" s="74"/>
      <c r="H20" s="74"/>
      <c r="I20" s="74"/>
      <c r="J20" s="75"/>
      <c r="K20" s="84"/>
      <c r="L20" s="76" t="s">
        <v>47</v>
      </c>
      <c r="M20" s="74" t="s">
        <v>101</v>
      </c>
      <c r="N20" s="74"/>
      <c r="O20" s="74"/>
      <c r="P20" s="74"/>
      <c r="Q20" s="46"/>
      <c r="R20" s="46"/>
      <c r="S20" s="46"/>
      <c r="T20" s="46"/>
      <c r="U20" s="46"/>
    </row>
    <row r="21" spans="1:21" x14ac:dyDescent="0.25">
      <c r="A21"/>
      <c r="B21" s="149" t="s">
        <v>4</v>
      </c>
      <c r="C21" s="150"/>
      <c r="D21" s="150"/>
      <c r="E21" s="150"/>
      <c r="F21" s="150"/>
      <c r="G21" s="150"/>
      <c r="H21" s="151"/>
      <c r="I21" s="149" t="s">
        <v>48</v>
      </c>
      <c r="J21" s="150"/>
      <c r="K21" s="150"/>
      <c r="L21" s="150"/>
      <c r="M21" s="150"/>
      <c r="N21" s="150"/>
      <c r="O21" s="150"/>
      <c r="P21" s="150"/>
      <c r="Q21" s="150"/>
      <c r="R21" s="150"/>
      <c r="S21" s="150"/>
      <c r="T21" s="150"/>
      <c r="U21" s="151"/>
    </row>
    <row r="22" spans="1:21" s="51" customFormat="1" ht="12.75" customHeight="1" x14ac:dyDescent="0.2">
      <c r="A22" s="54"/>
      <c r="B22" s="152" t="s">
        <v>6</v>
      </c>
      <c r="C22" s="152" t="s">
        <v>8</v>
      </c>
      <c r="D22" s="152" t="s">
        <v>9</v>
      </c>
      <c r="E22" s="152" t="s">
        <v>10</v>
      </c>
      <c r="F22" s="152" t="s">
        <v>11</v>
      </c>
      <c r="G22" s="152" t="s">
        <v>65</v>
      </c>
      <c r="H22" s="152" t="s">
        <v>66</v>
      </c>
      <c r="I22" s="154" t="s">
        <v>12</v>
      </c>
      <c r="J22" s="155"/>
      <c r="K22" s="158" t="s">
        <v>5</v>
      </c>
      <c r="L22" s="160" t="s">
        <v>127</v>
      </c>
      <c r="M22" s="156" t="s">
        <v>44</v>
      </c>
      <c r="N22" s="157"/>
      <c r="O22" s="160" t="s">
        <v>54</v>
      </c>
      <c r="P22" s="160" t="s">
        <v>8</v>
      </c>
      <c r="Q22" s="160" t="s">
        <v>9</v>
      </c>
      <c r="R22" s="160" t="s">
        <v>10</v>
      </c>
      <c r="S22" s="160" t="s">
        <v>11</v>
      </c>
      <c r="T22" s="160" t="s">
        <v>65</v>
      </c>
      <c r="U22" s="160" t="s">
        <v>66</v>
      </c>
    </row>
    <row r="23" spans="1:21" s="51" customFormat="1" ht="25.5" x14ac:dyDescent="0.2">
      <c r="A23" s="54"/>
      <c r="B23" s="153"/>
      <c r="C23" s="153"/>
      <c r="D23" s="153"/>
      <c r="E23" s="153"/>
      <c r="F23" s="153"/>
      <c r="G23" s="153"/>
      <c r="H23" s="153"/>
      <c r="I23" s="156"/>
      <c r="J23" s="157"/>
      <c r="K23" s="159"/>
      <c r="L23" s="153"/>
      <c r="M23" s="55" t="s">
        <v>45</v>
      </c>
      <c r="N23" s="55" t="s">
        <v>46</v>
      </c>
      <c r="O23" s="153"/>
      <c r="P23" s="153"/>
      <c r="Q23" s="153"/>
      <c r="R23" s="153"/>
      <c r="S23" s="153"/>
      <c r="T23" s="153"/>
      <c r="U23" s="153"/>
    </row>
    <row r="24" spans="1:21" s="51" customFormat="1" ht="12.75" x14ac:dyDescent="0.25">
      <c r="B24" s="113">
        <v>20</v>
      </c>
      <c r="C24" s="113">
        <v>458</v>
      </c>
      <c r="D24" s="113">
        <v>520</v>
      </c>
      <c r="E24" s="113">
        <v>580</v>
      </c>
      <c r="F24" s="113">
        <v>640</v>
      </c>
      <c r="G24" s="113">
        <v>710</v>
      </c>
      <c r="H24" s="113">
        <v>800</v>
      </c>
      <c r="I24" s="113" t="s">
        <v>14</v>
      </c>
      <c r="J24" s="114" t="s">
        <v>132</v>
      </c>
      <c r="K24" s="125" t="s">
        <v>135</v>
      </c>
      <c r="L24" s="113" t="s">
        <v>105</v>
      </c>
      <c r="M24" s="77">
        <v>45658</v>
      </c>
      <c r="N24" s="77">
        <v>47483</v>
      </c>
      <c r="O24" s="126">
        <f>(Q24*100)/D24</f>
        <v>29.03846153846154</v>
      </c>
      <c r="P24" s="116">
        <v>150</v>
      </c>
      <c r="Q24" s="116">
        <v>151</v>
      </c>
      <c r="R24" s="116">
        <v>152</v>
      </c>
      <c r="S24" s="116">
        <v>153</v>
      </c>
      <c r="T24" s="116">
        <v>154</v>
      </c>
      <c r="U24" s="116">
        <v>155</v>
      </c>
    </row>
    <row r="25" spans="1:21" s="51" customFormat="1" ht="12.75" x14ac:dyDescent="0.25">
      <c r="B25" s="52"/>
      <c r="C25" s="53"/>
      <c r="D25" s="52"/>
      <c r="E25" s="52"/>
      <c r="F25" s="50"/>
      <c r="G25" s="50"/>
      <c r="H25" s="52"/>
      <c r="I25" s="52"/>
      <c r="J25" s="50"/>
      <c r="K25" s="85"/>
      <c r="L25" s="50"/>
      <c r="M25" s="50"/>
      <c r="N25" s="50"/>
      <c r="O25" s="50"/>
      <c r="P25" s="50"/>
      <c r="Q25" s="50"/>
      <c r="R25" s="50"/>
      <c r="S25" s="50"/>
      <c r="T25" s="50"/>
      <c r="U25" s="50"/>
    </row>
    <row r="26" spans="1:21" x14ac:dyDescent="0.25">
      <c r="B26" s="72" t="s">
        <v>20</v>
      </c>
      <c r="C26" s="73" t="s">
        <v>4</v>
      </c>
      <c r="D26" s="72"/>
      <c r="E26" s="72"/>
      <c r="F26" s="46" t="s">
        <v>63</v>
      </c>
      <c r="G26" s="74"/>
      <c r="H26" s="74"/>
      <c r="I26" s="74"/>
      <c r="J26" s="75"/>
      <c r="K26" s="84"/>
      <c r="L26" s="76" t="s">
        <v>47</v>
      </c>
      <c r="M26" s="74" t="s">
        <v>101</v>
      </c>
      <c r="N26" s="74"/>
      <c r="O26" s="74"/>
      <c r="P26" s="74"/>
      <c r="Q26" s="46"/>
      <c r="R26" s="46"/>
      <c r="S26" s="46"/>
      <c r="T26" s="46"/>
      <c r="U26" s="46"/>
    </row>
    <row r="27" spans="1:21" x14ac:dyDescent="0.25">
      <c r="A27"/>
      <c r="B27" s="148" t="s">
        <v>4</v>
      </c>
      <c r="C27" s="148"/>
      <c r="D27" s="148"/>
      <c r="E27" s="148"/>
      <c r="F27" s="148"/>
      <c r="G27" s="148"/>
      <c r="H27" s="148"/>
      <c r="I27" s="148" t="s">
        <v>48</v>
      </c>
      <c r="J27" s="148"/>
      <c r="K27" s="148"/>
      <c r="L27" s="148"/>
      <c r="M27" s="148"/>
      <c r="N27" s="148"/>
      <c r="O27" s="148"/>
      <c r="P27" s="148"/>
      <c r="Q27" s="148"/>
      <c r="R27" s="148"/>
      <c r="S27" s="148"/>
      <c r="T27" s="148"/>
      <c r="U27" s="148"/>
    </row>
    <row r="28" spans="1:21" s="51" customFormat="1" ht="12.75" customHeight="1" x14ac:dyDescent="0.2">
      <c r="A28" s="54"/>
      <c r="B28" s="146" t="s">
        <v>6</v>
      </c>
      <c r="C28" s="146" t="s">
        <v>8</v>
      </c>
      <c r="D28" s="146" t="s">
        <v>9</v>
      </c>
      <c r="E28" s="146" t="s">
        <v>10</v>
      </c>
      <c r="F28" s="146" t="s">
        <v>11</v>
      </c>
      <c r="G28" s="146" t="s">
        <v>65</v>
      </c>
      <c r="H28" s="146" t="s">
        <v>66</v>
      </c>
      <c r="I28" s="146" t="s">
        <v>12</v>
      </c>
      <c r="J28" s="146"/>
      <c r="K28" s="147" t="s">
        <v>5</v>
      </c>
      <c r="L28" s="146" t="s">
        <v>127</v>
      </c>
      <c r="M28" s="146" t="s">
        <v>44</v>
      </c>
      <c r="N28" s="146"/>
      <c r="O28" s="146" t="s">
        <v>54</v>
      </c>
      <c r="P28" s="146" t="s">
        <v>8</v>
      </c>
      <c r="Q28" s="146" t="s">
        <v>9</v>
      </c>
      <c r="R28" s="146" t="s">
        <v>10</v>
      </c>
      <c r="S28" s="146" t="s">
        <v>11</v>
      </c>
      <c r="T28" s="146" t="s">
        <v>65</v>
      </c>
      <c r="U28" s="146" t="s">
        <v>66</v>
      </c>
    </row>
    <row r="29" spans="1:21" s="51" customFormat="1" ht="25.5" x14ac:dyDescent="0.2">
      <c r="A29" s="54"/>
      <c r="B29" s="146"/>
      <c r="C29" s="146"/>
      <c r="D29" s="146"/>
      <c r="E29" s="146"/>
      <c r="F29" s="146"/>
      <c r="G29" s="146"/>
      <c r="H29" s="146"/>
      <c r="I29" s="146"/>
      <c r="J29" s="146"/>
      <c r="K29" s="147"/>
      <c r="L29" s="146"/>
      <c r="M29" s="127" t="s">
        <v>45</v>
      </c>
      <c r="N29" s="127" t="s">
        <v>46</v>
      </c>
      <c r="O29" s="146"/>
      <c r="P29" s="146"/>
      <c r="Q29" s="146"/>
      <c r="R29" s="146"/>
      <c r="S29" s="146"/>
      <c r="T29" s="146"/>
      <c r="U29" s="146"/>
    </row>
    <row r="30" spans="1:21" s="51" customFormat="1" ht="30" customHeight="1" x14ac:dyDescent="0.25">
      <c r="B30" s="113">
        <v>15</v>
      </c>
      <c r="C30" s="134">
        <v>243</v>
      </c>
      <c r="D30" s="134">
        <v>260</v>
      </c>
      <c r="E30" s="134">
        <v>280</v>
      </c>
      <c r="F30" s="134">
        <v>300</v>
      </c>
      <c r="G30" s="134">
        <v>350</v>
      </c>
      <c r="H30" s="134">
        <v>400</v>
      </c>
      <c r="I30" s="113" t="s">
        <v>53</v>
      </c>
      <c r="J30" s="114" t="s">
        <v>123</v>
      </c>
      <c r="K30" s="125" t="s">
        <v>136</v>
      </c>
      <c r="L30" s="113" t="s">
        <v>105</v>
      </c>
      <c r="M30" s="131">
        <v>45658</v>
      </c>
      <c r="N30" s="131">
        <v>47483</v>
      </c>
      <c r="O30" s="126">
        <f>(Q30*100)/D30</f>
        <v>31.53846153846154</v>
      </c>
      <c r="P30" s="113">
        <v>80</v>
      </c>
      <c r="Q30" s="116">
        <v>82</v>
      </c>
      <c r="R30" s="116">
        <v>84</v>
      </c>
      <c r="S30" s="116">
        <v>86</v>
      </c>
      <c r="T30" s="116">
        <v>88</v>
      </c>
      <c r="U30" s="116">
        <v>90</v>
      </c>
    </row>
    <row r="31" spans="1:21" s="51" customFormat="1" ht="12.75" x14ac:dyDescent="0.25">
      <c r="K31" s="86"/>
    </row>
    <row r="32" spans="1:21" s="51" customFormat="1" ht="13.5" thickBot="1" x14ac:dyDescent="0.3">
      <c r="K32" s="86"/>
    </row>
    <row r="33" spans="3:11" s="51" customFormat="1" ht="13.5" thickBot="1" x14ac:dyDescent="0.3">
      <c r="C33" s="102" t="s">
        <v>75</v>
      </c>
      <c r="K33" s="86"/>
    </row>
    <row r="34" spans="3:11" s="51" customFormat="1" ht="13.5" thickBot="1" x14ac:dyDescent="0.3">
      <c r="C34" s="103" t="s">
        <v>76</v>
      </c>
      <c r="K34" s="86"/>
    </row>
    <row r="35" spans="3:11" s="51" customFormat="1" ht="12.75" x14ac:dyDescent="0.25">
      <c r="K35" s="86"/>
    </row>
    <row r="36" spans="3:11" s="51" customFormat="1" ht="12.75" x14ac:dyDescent="0.25">
      <c r="K36" s="86"/>
    </row>
    <row r="37" spans="3:11" s="51" customFormat="1" ht="12.75" x14ac:dyDescent="0.25">
      <c r="K37" s="86"/>
    </row>
  </sheetData>
  <mergeCells count="82">
    <mergeCell ref="H10:H11"/>
    <mergeCell ref="R10:R11"/>
    <mergeCell ref="U16:U17"/>
    <mergeCell ref="B15:H15"/>
    <mergeCell ref="B16:B17"/>
    <mergeCell ref="C16:C17"/>
    <mergeCell ref="D16:D17"/>
    <mergeCell ref="E16:E17"/>
    <mergeCell ref="F16:F17"/>
    <mergeCell ref="G16:G17"/>
    <mergeCell ref="H16:H17"/>
    <mergeCell ref="I16:J17"/>
    <mergeCell ref="K16:K17"/>
    <mergeCell ref="L16:L17"/>
    <mergeCell ref="M16:N16"/>
    <mergeCell ref="O16:O17"/>
    <mergeCell ref="F2:L2"/>
    <mergeCell ref="Q2:U2"/>
    <mergeCell ref="I9:U9"/>
    <mergeCell ref="I10:J11"/>
    <mergeCell ref="K10:K11"/>
    <mergeCell ref="L10:L11"/>
    <mergeCell ref="M10:N10"/>
    <mergeCell ref="O10:O11"/>
    <mergeCell ref="P10:P11"/>
    <mergeCell ref="B9:H9"/>
    <mergeCell ref="B10:B11"/>
    <mergeCell ref="C10:C11"/>
    <mergeCell ref="D10:D11"/>
    <mergeCell ref="E10:E11"/>
    <mergeCell ref="F10:F11"/>
    <mergeCell ref="G10:G11"/>
    <mergeCell ref="U22:U23"/>
    <mergeCell ref="Q10:Q11"/>
    <mergeCell ref="I15:U15"/>
    <mergeCell ref="S10:S11"/>
    <mergeCell ref="T10:T11"/>
    <mergeCell ref="U10:U11"/>
    <mergeCell ref="P16:P17"/>
    <mergeCell ref="Q16:Q17"/>
    <mergeCell ref="R16:R17"/>
    <mergeCell ref="S16:S17"/>
    <mergeCell ref="T16:T17"/>
    <mergeCell ref="P22:P23"/>
    <mergeCell ref="Q22:Q23"/>
    <mergeCell ref="R22:R23"/>
    <mergeCell ref="S22:S23"/>
    <mergeCell ref="T22:T23"/>
    <mergeCell ref="B27:H27"/>
    <mergeCell ref="I27:U27"/>
    <mergeCell ref="B21:H21"/>
    <mergeCell ref="I21:U21"/>
    <mergeCell ref="B22:B23"/>
    <mergeCell ref="C22:C23"/>
    <mergeCell ref="D22:D23"/>
    <mergeCell ref="E22:E23"/>
    <mergeCell ref="F22:F23"/>
    <mergeCell ref="G22:G23"/>
    <mergeCell ref="H22:H23"/>
    <mergeCell ref="I22:J23"/>
    <mergeCell ref="K22:K23"/>
    <mergeCell ref="L22:L23"/>
    <mergeCell ref="M22:N22"/>
    <mergeCell ref="O22:O23"/>
    <mergeCell ref="T28:T29"/>
    <mergeCell ref="U28:U29"/>
    <mergeCell ref="B28:B29"/>
    <mergeCell ref="C28:C29"/>
    <mergeCell ref="D28:D29"/>
    <mergeCell ref="E28:E29"/>
    <mergeCell ref="F28:F29"/>
    <mergeCell ref="G28:G29"/>
    <mergeCell ref="H28:H29"/>
    <mergeCell ref="I28:J29"/>
    <mergeCell ref="K28:K29"/>
    <mergeCell ref="L28:L29"/>
    <mergeCell ref="M28:N28"/>
    <mergeCell ref="O28:O29"/>
    <mergeCell ref="P28:P29"/>
    <mergeCell ref="Q28:Q29"/>
    <mergeCell ref="R28:R29"/>
    <mergeCell ref="S28:S29"/>
  </mergeCells>
  <printOptions horizontalCentered="1"/>
  <pageMargins left="0.59055118110236227" right="0.59055118110236227" top="0.59055118110236227" bottom="0.59055118110236227" header="0.31496062992125984" footer="0.31496062992125984"/>
  <pageSetup paperSize="9" scale="5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2">
    <tabColor theme="4" tint="-0.249977111117893"/>
  </sheetPr>
  <dimension ref="A1:U36"/>
  <sheetViews>
    <sheetView zoomScaleNormal="100" workbookViewId="0">
      <selection activeCell="P18" sqref="P18"/>
    </sheetView>
  </sheetViews>
  <sheetFormatPr defaultColWidth="8.85546875" defaultRowHeight="15" x14ac:dyDescent="0.25"/>
  <cols>
    <col min="1" max="1" width="1.7109375" style="1" customWidth="1"/>
    <col min="2" max="2" width="7.7109375" style="1" customWidth="1"/>
    <col min="3" max="3" width="9.7109375" style="1" customWidth="1"/>
    <col min="4" max="8" width="7.7109375" style="1" customWidth="1"/>
    <col min="9" max="9" width="9.7109375" style="1" customWidth="1"/>
    <col min="10" max="10" width="47" style="1" customWidth="1"/>
    <col min="11" max="11" width="19" style="1" customWidth="1"/>
    <col min="12" max="12" width="30.7109375" style="96" customWidth="1"/>
    <col min="13" max="14" width="10.5703125" style="1" customWidth="1"/>
    <col min="15" max="16" width="9.7109375" style="1" customWidth="1"/>
    <col min="17" max="21" width="6.7109375" style="1" customWidth="1"/>
    <col min="22" max="22" width="1.7109375" style="1" customWidth="1"/>
    <col min="23" max="16384" width="8.85546875" style="1"/>
  </cols>
  <sheetData>
    <row r="1" spans="1:21" x14ac:dyDescent="0.25">
      <c r="B1" s="2"/>
      <c r="C1" s="2"/>
      <c r="D1" s="2"/>
      <c r="E1" s="2"/>
      <c r="F1" s="2"/>
      <c r="G1" s="2"/>
      <c r="H1" s="2"/>
      <c r="I1" s="2"/>
      <c r="J1" s="2"/>
      <c r="K1" s="2"/>
      <c r="L1" s="88"/>
      <c r="M1" s="2"/>
      <c r="N1" s="2"/>
      <c r="O1" s="2"/>
      <c r="P1" s="2"/>
      <c r="Q1" s="2"/>
      <c r="R1" s="2"/>
      <c r="S1" s="2"/>
      <c r="T1" s="2"/>
      <c r="U1" s="2"/>
    </row>
    <row r="2" spans="1:21" s="3" customFormat="1" x14ac:dyDescent="0.25">
      <c r="B2" s="11" t="s">
        <v>57</v>
      </c>
      <c r="C2" s="11"/>
      <c r="D2" s="11"/>
      <c r="E2" s="11"/>
      <c r="F2" s="168" t="s">
        <v>56</v>
      </c>
      <c r="G2" s="168"/>
      <c r="H2" s="168"/>
      <c r="I2" s="168"/>
      <c r="J2" s="168"/>
      <c r="K2" s="168"/>
      <c r="L2" s="168"/>
      <c r="M2" s="12"/>
      <c r="N2" s="12"/>
      <c r="O2" s="12"/>
      <c r="P2" s="12"/>
      <c r="Q2" s="167"/>
      <c r="R2" s="167"/>
      <c r="S2" s="167"/>
      <c r="T2" s="167"/>
      <c r="U2" s="167"/>
    </row>
    <row r="3" spans="1:21" x14ac:dyDescent="0.25">
      <c r="B3" s="13" t="s">
        <v>0</v>
      </c>
      <c r="C3" s="13"/>
      <c r="D3" s="13"/>
      <c r="E3" s="14"/>
      <c r="F3" s="4"/>
      <c r="G3" s="4"/>
      <c r="H3" s="15"/>
      <c r="I3" s="15"/>
      <c r="J3" s="15"/>
      <c r="K3" s="4"/>
      <c r="L3" s="89"/>
      <c r="M3" s="4"/>
      <c r="N3" s="4"/>
      <c r="O3" s="4"/>
      <c r="P3" s="4"/>
      <c r="Q3" s="4"/>
      <c r="R3" s="4"/>
      <c r="S3" s="4"/>
      <c r="T3" s="4"/>
      <c r="U3" s="4"/>
    </row>
    <row r="4" spans="1:21" x14ac:dyDescent="0.25">
      <c r="B4" s="16" t="s">
        <v>1</v>
      </c>
      <c r="C4" s="16"/>
      <c r="D4" s="16"/>
      <c r="E4" s="17"/>
      <c r="F4" s="5"/>
      <c r="G4" s="5"/>
      <c r="H4" s="18"/>
      <c r="I4" s="18"/>
      <c r="J4" s="18"/>
      <c r="K4" s="5"/>
      <c r="L4" s="90"/>
      <c r="M4" s="5"/>
      <c r="N4" s="5"/>
      <c r="O4" s="5"/>
      <c r="P4" s="5"/>
      <c r="Q4" s="5"/>
      <c r="R4" s="5"/>
      <c r="S4" s="5"/>
      <c r="T4" s="5"/>
      <c r="U4" s="5"/>
    </row>
    <row r="5" spans="1:21" s="6" customFormat="1" x14ac:dyDescent="0.2">
      <c r="B5" s="14" t="s">
        <v>15</v>
      </c>
      <c r="C5" s="13" t="s">
        <v>2</v>
      </c>
      <c r="D5" s="13"/>
      <c r="E5" s="14"/>
      <c r="F5" s="97" t="s">
        <v>58</v>
      </c>
      <c r="G5" s="7"/>
      <c r="H5" s="15"/>
      <c r="I5" s="15"/>
      <c r="J5" s="8"/>
      <c r="K5" s="8"/>
      <c r="L5" s="91"/>
      <c r="M5" s="7"/>
      <c r="N5" s="7"/>
      <c r="O5" s="7"/>
      <c r="P5" s="7"/>
      <c r="Q5" s="8"/>
      <c r="R5" s="8"/>
      <c r="S5" s="8"/>
      <c r="T5" s="8"/>
      <c r="U5" s="8"/>
    </row>
    <row r="6" spans="1:21" x14ac:dyDescent="0.2">
      <c r="B6" s="19" t="s">
        <v>21</v>
      </c>
      <c r="C6" s="16" t="s">
        <v>3</v>
      </c>
      <c r="D6" s="20"/>
      <c r="E6" s="19"/>
      <c r="F6" s="97" t="s">
        <v>67</v>
      </c>
      <c r="G6" s="5"/>
      <c r="H6" s="21"/>
      <c r="I6" s="21"/>
      <c r="J6" s="5"/>
      <c r="K6" s="5"/>
      <c r="L6" s="90"/>
      <c r="M6" s="5"/>
      <c r="N6" s="5"/>
      <c r="O6" s="5"/>
      <c r="P6" s="5"/>
      <c r="Q6" s="5"/>
      <c r="R6" s="5"/>
      <c r="S6" s="5"/>
      <c r="T6" s="5"/>
      <c r="U6" s="5"/>
    </row>
    <row r="7" spans="1:21" s="22" customFormat="1" ht="15.75" x14ac:dyDescent="0.25">
      <c r="B7" s="44"/>
      <c r="C7" s="45"/>
      <c r="D7" s="44"/>
      <c r="E7" s="44"/>
      <c r="F7" s="46"/>
      <c r="G7" s="46"/>
      <c r="H7" s="44"/>
      <c r="I7" s="44"/>
      <c r="J7" s="46"/>
      <c r="K7" s="46"/>
      <c r="L7" s="83"/>
      <c r="M7" s="46"/>
      <c r="N7" s="46"/>
      <c r="O7" s="46"/>
      <c r="P7" s="46"/>
      <c r="Q7" s="46"/>
      <c r="R7" s="46"/>
      <c r="S7" s="46"/>
      <c r="T7" s="46"/>
      <c r="U7" s="46"/>
    </row>
    <row r="8" spans="1:21" s="22" customFormat="1" x14ac:dyDescent="0.2">
      <c r="B8" s="72" t="s">
        <v>23</v>
      </c>
      <c r="C8" s="73" t="s">
        <v>4</v>
      </c>
      <c r="D8" s="72"/>
      <c r="E8" s="72"/>
      <c r="F8" s="46" t="s">
        <v>68</v>
      </c>
      <c r="G8" s="74"/>
      <c r="H8" s="74"/>
      <c r="I8" s="74"/>
      <c r="J8" s="75"/>
      <c r="K8" s="74"/>
      <c r="L8" s="92" t="s">
        <v>47</v>
      </c>
      <c r="M8" s="98" t="s">
        <v>101</v>
      </c>
      <c r="N8" s="74"/>
      <c r="O8" s="74"/>
      <c r="P8" s="74"/>
      <c r="Q8" s="46"/>
      <c r="R8" s="46"/>
      <c r="S8" s="46"/>
      <c r="T8" s="46"/>
      <c r="U8" s="46"/>
    </row>
    <row r="9" spans="1:21" s="22" customFormat="1" x14ac:dyDescent="0.25">
      <c r="A9"/>
      <c r="B9" s="149" t="s">
        <v>4</v>
      </c>
      <c r="C9" s="150"/>
      <c r="D9" s="150"/>
      <c r="E9" s="150"/>
      <c r="F9" s="150"/>
      <c r="G9" s="150"/>
      <c r="H9" s="151"/>
      <c r="I9" s="149" t="s">
        <v>48</v>
      </c>
      <c r="J9" s="150"/>
      <c r="K9" s="150"/>
      <c r="L9" s="150"/>
      <c r="M9" s="150"/>
      <c r="N9" s="150"/>
      <c r="O9" s="150"/>
      <c r="P9" s="150"/>
      <c r="Q9" s="150"/>
      <c r="R9" s="150"/>
      <c r="S9" s="150"/>
      <c r="T9" s="150"/>
      <c r="U9" s="151"/>
    </row>
    <row r="10" spans="1:21" s="51" customFormat="1" ht="12.75" customHeight="1" x14ac:dyDescent="0.2">
      <c r="A10" s="54"/>
      <c r="B10" s="152" t="s">
        <v>6</v>
      </c>
      <c r="C10" s="152" t="s">
        <v>8</v>
      </c>
      <c r="D10" s="152" t="s">
        <v>9</v>
      </c>
      <c r="E10" s="152" t="s">
        <v>10</v>
      </c>
      <c r="F10" s="152" t="s">
        <v>11</v>
      </c>
      <c r="G10" s="152" t="s">
        <v>65</v>
      </c>
      <c r="H10" s="152" t="s">
        <v>66</v>
      </c>
      <c r="I10" s="154" t="s">
        <v>12</v>
      </c>
      <c r="J10" s="155"/>
      <c r="K10" s="160" t="s">
        <v>5</v>
      </c>
      <c r="L10" s="158" t="s">
        <v>127</v>
      </c>
      <c r="M10" s="156" t="s">
        <v>44</v>
      </c>
      <c r="N10" s="157"/>
      <c r="O10" s="160" t="s">
        <v>54</v>
      </c>
      <c r="P10" s="160" t="s">
        <v>8</v>
      </c>
      <c r="Q10" s="160" t="s">
        <v>9</v>
      </c>
      <c r="R10" s="160" t="s">
        <v>10</v>
      </c>
      <c r="S10" s="160" t="s">
        <v>11</v>
      </c>
      <c r="T10" s="160" t="s">
        <v>65</v>
      </c>
      <c r="U10" s="160" t="s">
        <v>66</v>
      </c>
    </row>
    <row r="11" spans="1:21" s="51" customFormat="1" ht="25.5" x14ac:dyDescent="0.2">
      <c r="A11" s="54"/>
      <c r="B11" s="153"/>
      <c r="C11" s="153"/>
      <c r="D11" s="153"/>
      <c r="E11" s="153"/>
      <c r="F11" s="153"/>
      <c r="G11" s="153"/>
      <c r="H11" s="153"/>
      <c r="I11" s="156"/>
      <c r="J11" s="157"/>
      <c r="K11" s="153"/>
      <c r="L11" s="159"/>
      <c r="M11" s="55" t="s">
        <v>45</v>
      </c>
      <c r="N11" s="55" t="s">
        <v>46</v>
      </c>
      <c r="O11" s="153"/>
      <c r="P11" s="153"/>
      <c r="Q11" s="153"/>
      <c r="R11" s="153"/>
      <c r="S11" s="153"/>
      <c r="T11" s="153"/>
      <c r="U11" s="153"/>
    </row>
    <row r="12" spans="1:21" s="58" customFormat="1" ht="12.75" x14ac:dyDescent="0.25">
      <c r="B12" s="113">
        <v>30</v>
      </c>
      <c r="C12" s="134">
        <v>77</v>
      </c>
      <c r="D12" s="134">
        <v>83</v>
      </c>
      <c r="E12" s="134">
        <v>96</v>
      </c>
      <c r="F12" s="134">
        <v>108</v>
      </c>
      <c r="G12" s="134">
        <v>119</v>
      </c>
      <c r="H12" s="134">
        <v>125</v>
      </c>
      <c r="I12" s="113" t="s">
        <v>22</v>
      </c>
      <c r="J12" s="114" t="s">
        <v>109</v>
      </c>
      <c r="K12" s="114" t="s">
        <v>110</v>
      </c>
      <c r="L12" s="135" t="s">
        <v>105</v>
      </c>
      <c r="M12" s="129">
        <v>45658</v>
      </c>
      <c r="N12" s="129">
        <v>47483</v>
      </c>
      <c r="O12" s="126">
        <f>(Q12*100)/D12</f>
        <v>6.024096385542169</v>
      </c>
      <c r="P12" s="116"/>
      <c r="Q12" s="116">
        <v>5</v>
      </c>
      <c r="R12" s="116">
        <v>6</v>
      </c>
      <c r="S12" s="116">
        <v>7</v>
      </c>
      <c r="T12" s="116">
        <v>8</v>
      </c>
      <c r="U12" s="116">
        <v>9</v>
      </c>
    </row>
    <row r="13" spans="1:21" s="58" customFormat="1" ht="12.75" x14ac:dyDescent="0.25">
      <c r="B13" s="63"/>
      <c r="C13" s="64"/>
      <c r="D13" s="63"/>
      <c r="E13" s="63"/>
      <c r="F13" s="65"/>
      <c r="G13" s="65"/>
      <c r="H13" s="63"/>
      <c r="I13" s="63"/>
      <c r="K13" s="65"/>
      <c r="L13" s="93"/>
      <c r="M13" s="65"/>
      <c r="N13" s="65"/>
      <c r="O13" s="65"/>
      <c r="P13" s="65"/>
      <c r="Q13" s="65"/>
      <c r="R13" s="65"/>
      <c r="S13" s="65"/>
      <c r="T13" s="65"/>
      <c r="U13" s="65"/>
    </row>
    <row r="14" spans="1:21" s="22" customFormat="1" x14ac:dyDescent="0.2">
      <c r="B14" s="72" t="s">
        <v>24</v>
      </c>
      <c r="C14" s="73" t="s">
        <v>4</v>
      </c>
      <c r="D14" s="72"/>
      <c r="E14" s="72"/>
      <c r="F14" s="46" t="s">
        <v>69</v>
      </c>
      <c r="G14" s="74"/>
      <c r="H14" s="74"/>
      <c r="I14" s="74"/>
      <c r="J14" s="75"/>
      <c r="K14" s="74"/>
      <c r="L14" s="92" t="s">
        <v>47</v>
      </c>
      <c r="M14" s="98" t="s">
        <v>101</v>
      </c>
      <c r="N14" s="74"/>
      <c r="O14" s="74"/>
      <c r="P14" s="74"/>
      <c r="Q14" s="46"/>
      <c r="R14" s="46"/>
      <c r="S14" s="46"/>
      <c r="T14" s="46"/>
      <c r="U14" s="46"/>
    </row>
    <row r="15" spans="1:21" s="22" customFormat="1" x14ac:dyDescent="0.25">
      <c r="A15"/>
      <c r="B15" s="149" t="s">
        <v>4</v>
      </c>
      <c r="C15" s="150"/>
      <c r="D15" s="150"/>
      <c r="E15" s="150"/>
      <c r="F15" s="150"/>
      <c r="G15" s="150"/>
      <c r="H15" s="151"/>
      <c r="I15" s="149" t="s">
        <v>48</v>
      </c>
      <c r="J15" s="150"/>
      <c r="K15" s="150"/>
      <c r="L15" s="150"/>
      <c r="M15" s="150"/>
      <c r="N15" s="150"/>
      <c r="O15" s="150"/>
      <c r="P15" s="150"/>
      <c r="Q15" s="150"/>
      <c r="R15" s="150"/>
      <c r="S15" s="150"/>
      <c r="T15" s="150"/>
      <c r="U15" s="151"/>
    </row>
    <row r="16" spans="1:21" s="51" customFormat="1" ht="12.75" customHeight="1" x14ac:dyDescent="0.2">
      <c r="A16" s="54"/>
      <c r="B16" s="152" t="s">
        <v>6</v>
      </c>
      <c r="C16" s="152" t="s">
        <v>8</v>
      </c>
      <c r="D16" s="152" t="s">
        <v>9</v>
      </c>
      <c r="E16" s="152" t="s">
        <v>10</v>
      </c>
      <c r="F16" s="152" t="s">
        <v>11</v>
      </c>
      <c r="G16" s="152" t="s">
        <v>65</v>
      </c>
      <c r="H16" s="152" t="s">
        <v>66</v>
      </c>
      <c r="I16" s="154" t="s">
        <v>12</v>
      </c>
      <c r="J16" s="155"/>
      <c r="K16" s="160" t="s">
        <v>5</v>
      </c>
      <c r="L16" s="158" t="s">
        <v>127</v>
      </c>
      <c r="M16" s="156" t="s">
        <v>44</v>
      </c>
      <c r="N16" s="157"/>
      <c r="O16" s="160" t="s">
        <v>54</v>
      </c>
      <c r="P16" s="160" t="s">
        <v>8</v>
      </c>
      <c r="Q16" s="160" t="s">
        <v>9</v>
      </c>
      <c r="R16" s="160" t="s">
        <v>10</v>
      </c>
      <c r="S16" s="160" t="s">
        <v>11</v>
      </c>
      <c r="T16" s="160" t="s">
        <v>65</v>
      </c>
      <c r="U16" s="160" t="s">
        <v>66</v>
      </c>
    </row>
    <row r="17" spans="1:21" s="51" customFormat="1" ht="25.5" x14ac:dyDescent="0.2">
      <c r="A17" s="54"/>
      <c r="B17" s="153"/>
      <c r="C17" s="153"/>
      <c r="D17" s="153"/>
      <c r="E17" s="153"/>
      <c r="F17" s="153"/>
      <c r="G17" s="153"/>
      <c r="H17" s="153"/>
      <c r="I17" s="156"/>
      <c r="J17" s="157"/>
      <c r="K17" s="153"/>
      <c r="L17" s="159"/>
      <c r="M17" s="55" t="s">
        <v>45</v>
      </c>
      <c r="N17" s="55" t="s">
        <v>46</v>
      </c>
      <c r="O17" s="153"/>
      <c r="P17" s="153"/>
      <c r="Q17" s="153"/>
      <c r="R17" s="153"/>
      <c r="S17" s="153"/>
      <c r="T17" s="153"/>
      <c r="U17" s="153"/>
    </row>
    <row r="18" spans="1:21" s="58" customFormat="1" ht="12.75" x14ac:dyDescent="0.25">
      <c r="B18" s="110">
        <v>10</v>
      </c>
      <c r="C18" s="111">
        <v>0</v>
      </c>
      <c r="D18" s="111">
        <v>4</v>
      </c>
      <c r="E18" s="111">
        <v>7</v>
      </c>
      <c r="F18" s="111">
        <v>10</v>
      </c>
      <c r="G18" s="111">
        <v>13</v>
      </c>
      <c r="H18" s="111">
        <v>20</v>
      </c>
      <c r="I18" s="61" t="s">
        <v>25</v>
      </c>
      <c r="J18" s="62" t="s">
        <v>109</v>
      </c>
      <c r="K18" s="47" t="s">
        <v>110</v>
      </c>
      <c r="L18" s="135" t="s">
        <v>105</v>
      </c>
      <c r="M18" s="10">
        <v>45658</v>
      </c>
      <c r="N18" s="10">
        <v>47483</v>
      </c>
      <c r="O18" s="9">
        <f>(Q18*100)/D18</f>
        <v>50</v>
      </c>
      <c r="P18" s="9"/>
      <c r="Q18" s="9">
        <v>2</v>
      </c>
      <c r="R18" s="9">
        <v>2</v>
      </c>
      <c r="S18" s="9">
        <v>2</v>
      </c>
      <c r="T18" s="9">
        <v>2</v>
      </c>
      <c r="U18" s="9">
        <v>2</v>
      </c>
    </row>
    <row r="19" spans="1:21" s="58" customFormat="1" ht="12.75" x14ac:dyDescent="0.25">
      <c r="B19" s="59"/>
      <c r="C19" s="60"/>
      <c r="D19" s="59"/>
      <c r="E19" s="59"/>
      <c r="F19" s="66"/>
      <c r="G19" s="66"/>
      <c r="H19" s="59"/>
      <c r="I19" s="59"/>
      <c r="J19" s="66"/>
      <c r="K19" s="66"/>
      <c r="L19" s="94"/>
      <c r="M19" s="66"/>
      <c r="N19" s="66"/>
      <c r="O19" s="66"/>
      <c r="P19" s="66"/>
      <c r="Q19" s="66"/>
      <c r="R19" s="66"/>
      <c r="S19" s="66"/>
      <c r="T19" s="66"/>
      <c r="U19" s="66"/>
    </row>
    <row r="20" spans="1:21" s="22" customFormat="1" x14ac:dyDescent="0.2">
      <c r="B20" s="75" t="s">
        <v>50</v>
      </c>
      <c r="C20" s="78" t="s">
        <v>4</v>
      </c>
      <c r="D20" s="75"/>
      <c r="E20" s="72"/>
      <c r="F20" s="46" t="s">
        <v>70</v>
      </c>
      <c r="G20" s="74"/>
      <c r="H20" s="74"/>
      <c r="I20" s="74"/>
      <c r="J20" s="75"/>
      <c r="K20" s="74"/>
      <c r="L20" s="92" t="s">
        <v>47</v>
      </c>
      <c r="M20" s="98" t="s">
        <v>101</v>
      </c>
      <c r="N20" s="74"/>
      <c r="O20" s="74"/>
      <c r="P20" s="74"/>
      <c r="Q20" s="46"/>
      <c r="R20" s="46"/>
      <c r="S20" s="46"/>
      <c r="T20" s="46"/>
      <c r="U20" s="46"/>
    </row>
    <row r="21" spans="1:21" s="22" customFormat="1" x14ac:dyDescent="0.25">
      <c r="A21"/>
      <c r="B21" s="149" t="s">
        <v>4</v>
      </c>
      <c r="C21" s="150"/>
      <c r="D21" s="150"/>
      <c r="E21" s="150"/>
      <c r="F21" s="150"/>
      <c r="G21" s="150"/>
      <c r="H21" s="151"/>
      <c r="I21" s="149" t="s">
        <v>48</v>
      </c>
      <c r="J21" s="150"/>
      <c r="K21" s="150"/>
      <c r="L21" s="150"/>
      <c r="M21" s="150"/>
      <c r="N21" s="150"/>
      <c r="O21" s="150"/>
      <c r="P21" s="150"/>
      <c r="Q21" s="150"/>
      <c r="R21" s="150"/>
      <c r="S21" s="150"/>
      <c r="T21" s="150"/>
      <c r="U21" s="151"/>
    </row>
    <row r="22" spans="1:21" s="51" customFormat="1" ht="12.75" customHeight="1" x14ac:dyDescent="0.2">
      <c r="A22" s="54"/>
      <c r="B22" s="152" t="s">
        <v>6</v>
      </c>
      <c r="C22" s="152" t="s">
        <v>8</v>
      </c>
      <c r="D22" s="152" t="s">
        <v>9</v>
      </c>
      <c r="E22" s="152" t="s">
        <v>10</v>
      </c>
      <c r="F22" s="152" t="s">
        <v>11</v>
      </c>
      <c r="G22" s="152" t="s">
        <v>65</v>
      </c>
      <c r="H22" s="152" t="s">
        <v>66</v>
      </c>
      <c r="I22" s="154" t="s">
        <v>12</v>
      </c>
      <c r="J22" s="155"/>
      <c r="K22" s="160" t="s">
        <v>5</v>
      </c>
      <c r="L22" s="158" t="s">
        <v>127</v>
      </c>
      <c r="M22" s="156" t="s">
        <v>44</v>
      </c>
      <c r="N22" s="157"/>
      <c r="O22" s="160" t="s">
        <v>54</v>
      </c>
      <c r="P22" s="160" t="s">
        <v>8</v>
      </c>
      <c r="Q22" s="160" t="s">
        <v>9</v>
      </c>
      <c r="R22" s="160" t="s">
        <v>10</v>
      </c>
      <c r="S22" s="160" t="s">
        <v>11</v>
      </c>
      <c r="T22" s="160" t="s">
        <v>65</v>
      </c>
      <c r="U22" s="160" t="s">
        <v>66</v>
      </c>
    </row>
    <row r="23" spans="1:21" s="51" customFormat="1" ht="25.5" x14ac:dyDescent="0.2">
      <c r="A23" s="54"/>
      <c r="B23" s="153"/>
      <c r="C23" s="153"/>
      <c r="D23" s="153"/>
      <c r="E23" s="153"/>
      <c r="F23" s="153"/>
      <c r="G23" s="153"/>
      <c r="H23" s="153"/>
      <c r="I23" s="156"/>
      <c r="J23" s="157"/>
      <c r="K23" s="153"/>
      <c r="L23" s="159"/>
      <c r="M23" s="55" t="s">
        <v>45</v>
      </c>
      <c r="N23" s="55" t="s">
        <v>46</v>
      </c>
      <c r="O23" s="153"/>
      <c r="P23" s="153"/>
      <c r="Q23" s="153"/>
      <c r="R23" s="153"/>
      <c r="S23" s="153"/>
      <c r="T23" s="153"/>
      <c r="U23" s="153"/>
    </row>
    <row r="24" spans="1:21" s="58" customFormat="1" ht="12.75" x14ac:dyDescent="0.25">
      <c r="B24" s="170">
        <v>30</v>
      </c>
      <c r="C24" s="169">
        <v>8</v>
      </c>
      <c r="D24" s="169">
        <v>10</v>
      </c>
      <c r="E24" s="169">
        <v>12</v>
      </c>
      <c r="F24" s="169">
        <v>14</v>
      </c>
      <c r="G24" s="169">
        <v>16</v>
      </c>
      <c r="H24" s="169">
        <v>20</v>
      </c>
      <c r="I24" s="110" t="s">
        <v>26</v>
      </c>
      <c r="J24" s="114" t="s">
        <v>111</v>
      </c>
      <c r="K24" s="47" t="s">
        <v>110</v>
      </c>
      <c r="L24" s="135" t="s">
        <v>105</v>
      </c>
      <c r="M24" s="10">
        <v>45658</v>
      </c>
      <c r="N24" s="10">
        <v>47483</v>
      </c>
      <c r="O24" s="163">
        <v>10</v>
      </c>
      <c r="P24" s="114"/>
      <c r="Q24" s="138">
        <v>0</v>
      </c>
      <c r="R24" s="137">
        <v>0</v>
      </c>
      <c r="S24" s="114">
        <v>0</v>
      </c>
      <c r="T24" s="138">
        <v>0</v>
      </c>
      <c r="U24" s="137">
        <v>1</v>
      </c>
    </row>
    <row r="25" spans="1:21" s="58" customFormat="1" ht="12.75" x14ac:dyDescent="0.25">
      <c r="B25" s="170"/>
      <c r="C25" s="169"/>
      <c r="D25" s="169"/>
      <c r="E25" s="169"/>
      <c r="F25" s="169"/>
      <c r="G25" s="169"/>
      <c r="H25" s="169"/>
      <c r="I25" s="113" t="s">
        <v>72</v>
      </c>
      <c r="J25" s="114" t="s">
        <v>112</v>
      </c>
      <c r="K25" s="138" t="s">
        <v>137</v>
      </c>
      <c r="L25" s="135" t="s">
        <v>105</v>
      </c>
      <c r="M25" s="10">
        <v>45658</v>
      </c>
      <c r="N25" s="10">
        <v>47483</v>
      </c>
      <c r="O25" s="164"/>
      <c r="P25" s="136"/>
      <c r="Q25" s="138">
        <v>1</v>
      </c>
      <c r="R25" s="139">
        <v>1</v>
      </c>
      <c r="S25" s="136">
        <v>1</v>
      </c>
      <c r="T25" s="138">
        <v>1</v>
      </c>
      <c r="U25" s="139">
        <v>1</v>
      </c>
    </row>
    <row r="26" spans="1:21" s="58" customFormat="1" ht="12.75" x14ac:dyDescent="0.25">
      <c r="B26" s="59"/>
      <c r="C26" s="60"/>
      <c r="D26" s="59"/>
      <c r="E26" s="59"/>
      <c r="F26" s="66"/>
      <c r="G26" s="66"/>
      <c r="H26" s="59"/>
      <c r="I26" s="59"/>
      <c r="K26" s="66"/>
      <c r="L26" s="94"/>
      <c r="M26" s="66"/>
      <c r="N26" s="66"/>
      <c r="O26" s="66"/>
      <c r="P26" s="66"/>
      <c r="Q26" s="66"/>
      <c r="R26" s="66"/>
      <c r="S26" s="66"/>
      <c r="T26" s="66"/>
      <c r="U26" s="66"/>
    </row>
    <row r="27" spans="1:21" s="22" customFormat="1" x14ac:dyDescent="0.2">
      <c r="B27" s="72" t="s">
        <v>27</v>
      </c>
      <c r="C27" s="73" t="s">
        <v>4</v>
      </c>
      <c r="D27" s="72"/>
      <c r="E27" s="72"/>
      <c r="F27" s="46" t="s">
        <v>71</v>
      </c>
      <c r="G27" s="74"/>
      <c r="H27" s="74"/>
      <c r="I27" s="74"/>
      <c r="J27" s="75"/>
      <c r="K27" s="74"/>
      <c r="L27" s="92" t="s">
        <v>47</v>
      </c>
      <c r="M27" s="98" t="s">
        <v>101</v>
      </c>
      <c r="N27" s="74"/>
      <c r="O27" s="74"/>
      <c r="P27" s="74"/>
      <c r="Q27" s="46"/>
      <c r="R27" s="46"/>
      <c r="S27" s="46"/>
      <c r="T27" s="46"/>
      <c r="U27" s="46"/>
    </row>
    <row r="28" spans="1:21" s="22" customFormat="1" x14ac:dyDescent="0.25">
      <c r="A28"/>
      <c r="B28" s="149" t="s">
        <v>4</v>
      </c>
      <c r="C28" s="150"/>
      <c r="D28" s="150"/>
      <c r="E28" s="150"/>
      <c r="F28" s="150"/>
      <c r="G28" s="150"/>
      <c r="H28" s="151"/>
      <c r="I28" s="149" t="s">
        <v>48</v>
      </c>
      <c r="J28" s="150"/>
      <c r="K28" s="150"/>
      <c r="L28" s="150"/>
      <c r="M28" s="150"/>
      <c r="N28" s="150"/>
      <c r="O28" s="150"/>
      <c r="P28" s="150"/>
      <c r="Q28" s="150"/>
      <c r="R28" s="150"/>
      <c r="S28" s="150"/>
      <c r="T28" s="150"/>
      <c r="U28" s="151"/>
    </row>
    <row r="29" spans="1:21" s="51" customFormat="1" ht="12.75" customHeight="1" x14ac:dyDescent="0.2">
      <c r="A29" s="54"/>
      <c r="B29" s="152" t="s">
        <v>6</v>
      </c>
      <c r="C29" s="152" t="s">
        <v>8</v>
      </c>
      <c r="D29" s="152" t="s">
        <v>9</v>
      </c>
      <c r="E29" s="152" t="s">
        <v>10</v>
      </c>
      <c r="F29" s="152" t="s">
        <v>11</v>
      </c>
      <c r="G29" s="152" t="s">
        <v>65</v>
      </c>
      <c r="H29" s="152" t="s">
        <v>66</v>
      </c>
      <c r="I29" s="154" t="s">
        <v>12</v>
      </c>
      <c r="J29" s="155"/>
      <c r="K29" s="160" t="s">
        <v>5</v>
      </c>
      <c r="L29" s="158" t="s">
        <v>127</v>
      </c>
      <c r="M29" s="156" t="s">
        <v>44</v>
      </c>
      <c r="N29" s="157"/>
      <c r="O29" s="160" t="s">
        <v>54</v>
      </c>
      <c r="P29" s="160" t="s">
        <v>8</v>
      </c>
      <c r="Q29" s="160" t="s">
        <v>9</v>
      </c>
      <c r="R29" s="160" t="s">
        <v>10</v>
      </c>
      <c r="S29" s="160" t="s">
        <v>11</v>
      </c>
      <c r="T29" s="160" t="s">
        <v>65</v>
      </c>
      <c r="U29" s="160" t="s">
        <v>66</v>
      </c>
    </row>
    <row r="30" spans="1:21" s="51" customFormat="1" ht="25.5" x14ac:dyDescent="0.2">
      <c r="A30" s="54"/>
      <c r="B30" s="153"/>
      <c r="C30" s="153"/>
      <c r="D30" s="153"/>
      <c r="E30" s="153"/>
      <c r="F30" s="153"/>
      <c r="G30" s="153"/>
      <c r="H30" s="153"/>
      <c r="I30" s="156"/>
      <c r="J30" s="157"/>
      <c r="K30" s="153"/>
      <c r="L30" s="159"/>
      <c r="M30" s="55" t="s">
        <v>45</v>
      </c>
      <c r="N30" s="55" t="s">
        <v>46</v>
      </c>
      <c r="O30" s="153"/>
      <c r="P30" s="153"/>
      <c r="Q30" s="153"/>
      <c r="R30" s="153"/>
      <c r="S30" s="153"/>
      <c r="T30" s="153"/>
      <c r="U30" s="153"/>
    </row>
    <row r="31" spans="1:21" s="58" customFormat="1" ht="12.75" x14ac:dyDescent="0.25">
      <c r="B31" s="170">
        <v>30</v>
      </c>
      <c r="C31" s="169">
        <v>20</v>
      </c>
      <c r="D31" s="169">
        <v>30</v>
      </c>
      <c r="E31" s="169">
        <v>35</v>
      </c>
      <c r="F31" s="169">
        <v>40</v>
      </c>
      <c r="G31" s="169">
        <v>45</v>
      </c>
      <c r="H31" s="169">
        <v>50</v>
      </c>
      <c r="I31" s="110" t="s">
        <v>28</v>
      </c>
      <c r="J31" s="114" t="s">
        <v>114</v>
      </c>
      <c r="K31" s="138" t="s">
        <v>138</v>
      </c>
      <c r="L31" s="135" t="s">
        <v>105</v>
      </c>
      <c r="M31" s="10">
        <v>45658</v>
      </c>
      <c r="N31" s="10">
        <v>47483</v>
      </c>
      <c r="O31" s="165">
        <v>20</v>
      </c>
      <c r="P31" s="140"/>
      <c r="Q31" s="140">
        <v>3</v>
      </c>
      <c r="R31" s="140">
        <v>4</v>
      </c>
      <c r="S31" s="140">
        <v>5</v>
      </c>
      <c r="T31" s="140">
        <v>6</v>
      </c>
      <c r="U31" s="140">
        <v>7</v>
      </c>
    </row>
    <row r="32" spans="1:21" s="58" customFormat="1" ht="12.75" x14ac:dyDescent="0.25">
      <c r="B32" s="170"/>
      <c r="C32" s="169"/>
      <c r="D32" s="169"/>
      <c r="E32" s="169"/>
      <c r="F32" s="169"/>
      <c r="G32" s="169"/>
      <c r="H32" s="169"/>
      <c r="I32" s="113" t="s">
        <v>73</v>
      </c>
      <c r="J32" s="114" t="s">
        <v>113</v>
      </c>
      <c r="K32" s="138" t="s">
        <v>138</v>
      </c>
      <c r="L32" s="135" t="s">
        <v>105</v>
      </c>
      <c r="M32" s="10">
        <v>45658</v>
      </c>
      <c r="N32" s="10">
        <v>47483</v>
      </c>
      <c r="O32" s="166"/>
      <c r="P32" s="140"/>
      <c r="Q32" s="140">
        <v>3</v>
      </c>
      <c r="R32" s="140">
        <v>4</v>
      </c>
      <c r="S32" s="140">
        <v>5</v>
      </c>
      <c r="T32" s="140">
        <v>6</v>
      </c>
      <c r="U32" s="140">
        <v>7</v>
      </c>
    </row>
    <row r="33" spans="2:21" s="58" customFormat="1" ht="12.75" x14ac:dyDescent="0.25">
      <c r="B33" s="141"/>
      <c r="C33" s="142"/>
      <c r="D33" s="141"/>
      <c r="E33" s="141"/>
      <c r="F33" s="143"/>
      <c r="G33" s="143"/>
      <c r="H33" s="141"/>
      <c r="I33" s="141"/>
      <c r="J33" s="143"/>
      <c r="K33" s="143"/>
      <c r="L33" s="144"/>
      <c r="M33" s="143"/>
      <c r="N33" s="143"/>
      <c r="O33" s="143"/>
      <c r="P33" s="143"/>
      <c r="Q33" s="143"/>
      <c r="R33" s="143"/>
      <c r="S33" s="143"/>
      <c r="T33" s="143"/>
      <c r="U33" s="143"/>
    </row>
    <row r="34" spans="2:21" s="58" customFormat="1" ht="13.5" thickBot="1" x14ac:dyDescent="0.3">
      <c r="K34" s="67" t="s">
        <v>52</v>
      </c>
      <c r="L34" s="95"/>
    </row>
    <row r="35" spans="2:21" ht="26.25" thickBot="1" x14ac:dyDescent="0.3">
      <c r="C35" s="99" t="s">
        <v>75</v>
      </c>
    </row>
    <row r="36" spans="2:21" ht="15.75" thickBot="1" x14ac:dyDescent="0.3">
      <c r="C36" s="99" t="s">
        <v>76</v>
      </c>
    </row>
  </sheetData>
  <mergeCells count="98">
    <mergeCell ref="G24:G25"/>
    <mergeCell ref="H24:H25"/>
    <mergeCell ref="B31:B32"/>
    <mergeCell ref="C31:C32"/>
    <mergeCell ref="D31:D32"/>
    <mergeCell ref="E31:E32"/>
    <mergeCell ref="F31:F32"/>
    <mergeCell ref="G31:G32"/>
    <mergeCell ref="H31:H32"/>
    <mergeCell ref="B24:B25"/>
    <mergeCell ref="C24:C25"/>
    <mergeCell ref="D24:D25"/>
    <mergeCell ref="E24:E25"/>
    <mergeCell ref="F24:F25"/>
    <mergeCell ref="B22:B23"/>
    <mergeCell ref="C22:C23"/>
    <mergeCell ref="D22:D23"/>
    <mergeCell ref="E22:E23"/>
    <mergeCell ref="F22:F23"/>
    <mergeCell ref="U22:U23"/>
    <mergeCell ref="E16:E17"/>
    <mergeCell ref="F16:F17"/>
    <mergeCell ref="G16:G17"/>
    <mergeCell ref="F2:L2"/>
    <mergeCell ref="G22:G23"/>
    <mergeCell ref="H22:H23"/>
    <mergeCell ref="B15:H15"/>
    <mergeCell ref="H16:H17"/>
    <mergeCell ref="I16:J17"/>
    <mergeCell ref="K16:K17"/>
    <mergeCell ref="L16:L17"/>
    <mergeCell ref="P22:P23"/>
    <mergeCell ref="Q22:Q23"/>
    <mergeCell ref="R22:R23"/>
    <mergeCell ref="S22:S23"/>
    <mergeCell ref="T22:T23"/>
    <mergeCell ref="I22:J23"/>
    <mergeCell ref="K22:K23"/>
    <mergeCell ref="L22:L23"/>
    <mergeCell ref="M22:N22"/>
    <mergeCell ref="O22:O23"/>
    <mergeCell ref="U10:U11"/>
    <mergeCell ref="I15:U15"/>
    <mergeCell ref="B16:B17"/>
    <mergeCell ref="C10:C11"/>
    <mergeCell ref="Q2:U2"/>
    <mergeCell ref="B9:H9"/>
    <mergeCell ref="I9:U9"/>
    <mergeCell ref="B10:B11"/>
    <mergeCell ref="U16:U17"/>
    <mergeCell ref="T29:T30"/>
    <mergeCell ref="U29:U30"/>
    <mergeCell ref="B28:H28"/>
    <mergeCell ref="B29:B30"/>
    <mergeCell ref="C29:C30"/>
    <mergeCell ref="D29:D30"/>
    <mergeCell ref="E29:E30"/>
    <mergeCell ref="F29:F30"/>
    <mergeCell ref="G29:G30"/>
    <mergeCell ref="H29:H30"/>
    <mergeCell ref="I28:U28"/>
    <mergeCell ref="I29:J30"/>
    <mergeCell ref="K29:K30"/>
    <mergeCell ref="L29:L30"/>
    <mergeCell ref="M29:N29"/>
    <mergeCell ref="B21:H21"/>
    <mergeCell ref="C16:C17"/>
    <mergeCell ref="D16:D17"/>
    <mergeCell ref="T16:T17"/>
    <mergeCell ref="T10:T11"/>
    <mergeCell ref="M16:N16"/>
    <mergeCell ref="O16:O17"/>
    <mergeCell ref="P16:P17"/>
    <mergeCell ref="Q16:Q17"/>
    <mergeCell ref="R16:R17"/>
    <mergeCell ref="I21:U21"/>
    <mergeCell ref="S29:S30"/>
    <mergeCell ref="D10:D11"/>
    <mergeCell ref="M10:N10"/>
    <mergeCell ref="O10:O11"/>
    <mergeCell ref="P10:P11"/>
    <mergeCell ref="S16:S17"/>
    <mergeCell ref="E10:E11"/>
    <mergeCell ref="F10:F11"/>
    <mergeCell ref="G10:G11"/>
    <mergeCell ref="H10:H11"/>
    <mergeCell ref="I10:J11"/>
    <mergeCell ref="K10:K11"/>
    <mergeCell ref="L10:L11"/>
    <mergeCell ref="Q10:Q11"/>
    <mergeCell ref="R10:R11"/>
    <mergeCell ref="S10:S11"/>
    <mergeCell ref="O24:O25"/>
    <mergeCell ref="O31:O32"/>
    <mergeCell ref="P29:P30"/>
    <mergeCell ref="Q29:Q30"/>
    <mergeCell ref="R29:R30"/>
    <mergeCell ref="O29:O30"/>
  </mergeCells>
  <printOptions horizontalCentered="1"/>
  <pageMargins left="0.59055118110236227" right="0.59055118110236227" top="0.59055118110236227" bottom="0.59055118110236227" header="0.31496062992125984" footer="0.31496062992125984"/>
  <pageSetup paperSize="9" scale="5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3">
    <tabColor theme="4" tint="0.39997558519241921"/>
  </sheetPr>
  <dimension ref="A1:X39"/>
  <sheetViews>
    <sheetView zoomScaleNormal="100" workbookViewId="0">
      <selection activeCell="N34" sqref="N34"/>
    </sheetView>
  </sheetViews>
  <sheetFormatPr defaultColWidth="8.85546875" defaultRowHeight="15" x14ac:dyDescent="0.25"/>
  <cols>
    <col min="1" max="1" width="1.7109375" style="22" customWidth="1"/>
    <col min="2" max="2" width="7.7109375" style="22" customWidth="1"/>
    <col min="3" max="3" width="9.7109375" style="22" customWidth="1"/>
    <col min="4" max="8" width="7.7109375" style="22" customWidth="1"/>
    <col min="9" max="9" width="9.7109375" style="22" customWidth="1"/>
    <col min="10" max="10" width="44.42578125" style="22" bestFit="1" customWidth="1"/>
    <col min="11" max="11" width="33.7109375" style="22" customWidth="1"/>
    <col min="12" max="12" width="30.7109375" style="22" customWidth="1"/>
    <col min="13" max="13" width="10.7109375" style="22" customWidth="1"/>
    <col min="14" max="14" width="14.140625" style="22" customWidth="1"/>
    <col min="15" max="16" width="9.7109375" style="22" customWidth="1"/>
    <col min="17" max="21" width="6.7109375" style="22" customWidth="1"/>
    <col min="22" max="22" width="1.7109375" style="22" customWidth="1"/>
    <col min="23" max="16384" width="8.85546875" style="22"/>
  </cols>
  <sheetData>
    <row r="1" spans="1:24" x14ac:dyDescent="0.25"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</row>
    <row r="2" spans="1:24" s="24" customFormat="1" ht="23.25" x14ac:dyDescent="0.25">
      <c r="B2" s="25" t="s">
        <v>57</v>
      </c>
      <c r="C2" s="25"/>
      <c r="D2" s="25"/>
      <c r="E2" s="25"/>
      <c r="F2" s="161" t="s">
        <v>56</v>
      </c>
      <c r="G2" s="161"/>
      <c r="H2" s="161"/>
      <c r="I2" s="161"/>
      <c r="J2" s="161"/>
      <c r="K2" s="161"/>
      <c r="L2" s="161"/>
      <c r="M2" s="26"/>
      <c r="N2" s="26"/>
      <c r="O2" s="26"/>
      <c r="P2" s="26"/>
      <c r="Q2" s="162"/>
      <c r="R2" s="162"/>
      <c r="S2" s="162"/>
      <c r="T2" s="162"/>
      <c r="U2" s="162"/>
      <c r="V2" s="27"/>
      <c r="W2" s="27"/>
      <c r="X2" s="27"/>
    </row>
    <row r="3" spans="1:24" ht="15.75" x14ac:dyDescent="0.25">
      <c r="B3" s="28" t="s">
        <v>0</v>
      </c>
      <c r="C3" s="28"/>
      <c r="D3" s="28"/>
      <c r="E3" s="29"/>
      <c r="F3" s="30"/>
      <c r="G3" s="30"/>
      <c r="H3" s="31"/>
      <c r="I3" s="31"/>
      <c r="J3" s="31"/>
      <c r="K3" s="30"/>
      <c r="L3" s="32"/>
      <c r="M3" s="32"/>
      <c r="N3" s="32"/>
      <c r="O3" s="32"/>
      <c r="P3" s="32"/>
      <c r="Q3" s="32"/>
      <c r="R3" s="32"/>
      <c r="S3" s="32"/>
      <c r="T3" s="32"/>
      <c r="U3" s="32"/>
    </row>
    <row r="4" spans="1:24" ht="15.75" x14ac:dyDescent="0.25">
      <c r="B4" s="33" t="s">
        <v>1</v>
      </c>
      <c r="C4" s="33"/>
      <c r="D4" s="33"/>
      <c r="E4" s="34"/>
      <c r="F4" s="35"/>
      <c r="G4" s="35"/>
      <c r="H4" s="36"/>
      <c r="I4" s="36"/>
      <c r="J4" s="36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</row>
    <row r="5" spans="1:24" s="37" customFormat="1" ht="15.75" x14ac:dyDescent="0.25">
      <c r="B5" s="29" t="s">
        <v>15</v>
      </c>
      <c r="C5" s="28" t="s">
        <v>2</v>
      </c>
      <c r="D5" s="28"/>
      <c r="E5" s="29"/>
      <c r="F5" s="38" t="s">
        <v>58</v>
      </c>
      <c r="G5" s="38"/>
      <c r="H5" s="31"/>
      <c r="I5" s="31"/>
      <c r="J5" s="39"/>
      <c r="K5" s="39"/>
      <c r="L5" s="38"/>
      <c r="M5" s="38"/>
      <c r="N5" s="38"/>
      <c r="O5" s="38"/>
      <c r="P5" s="38"/>
      <c r="Q5" s="39"/>
      <c r="R5" s="39"/>
      <c r="S5" s="39"/>
      <c r="T5" s="39"/>
      <c r="U5" s="39"/>
    </row>
    <row r="6" spans="1:24" ht="15.75" x14ac:dyDescent="0.25">
      <c r="B6" s="40" t="s">
        <v>29</v>
      </c>
      <c r="C6" s="33" t="s">
        <v>3</v>
      </c>
      <c r="D6" s="41"/>
      <c r="E6" s="40"/>
      <c r="F6" s="42" t="s">
        <v>74</v>
      </c>
      <c r="G6" s="35"/>
      <c r="H6" s="43"/>
      <c r="I6" s="43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</row>
    <row r="7" spans="1:24" ht="15.75" x14ac:dyDescent="0.25">
      <c r="B7" s="44"/>
      <c r="C7" s="45"/>
      <c r="D7" s="44"/>
      <c r="E7" s="44"/>
      <c r="F7" s="46"/>
      <c r="G7" s="46"/>
      <c r="H7" s="44"/>
      <c r="I7" s="44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</row>
    <row r="8" spans="1:24" x14ac:dyDescent="0.25">
      <c r="B8" s="72" t="s">
        <v>30</v>
      </c>
      <c r="C8" s="73" t="s">
        <v>4</v>
      </c>
      <c r="D8" s="72"/>
      <c r="E8" s="72"/>
      <c r="F8" s="46" t="s">
        <v>77</v>
      </c>
      <c r="G8" s="74"/>
      <c r="H8" s="74"/>
      <c r="I8" s="74"/>
      <c r="J8" s="75"/>
      <c r="K8" s="74"/>
      <c r="L8" s="76" t="s">
        <v>47</v>
      </c>
      <c r="M8" s="74" t="s">
        <v>81</v>
      </c>
      <c r="N8" s="74"/>
      <c r="O8" s="74"/>
      <c r="P8" s="74"/>
      <c r="Q8" s="46"/>
      <c r="R8" s="46"/>
      <c r="S8" s="46"/>
      <c r="T8" s="46"/>
      <c r="U8" s="46"/>
    </row>
    <row r="9" spans="1:24" x14ac:dyDescent="0.25">
      <c r="A9"/>
      <c r="B9" s="149" t="s">
        <v>4</v>
      </c>
      <c r="C9" s="150"/>
      <c r="D9" s="150"/>
      <c r="E9" s="150"/>
      <c r="F9" s="150"/>
      <c r="G9" s="150"/>
      <c r="H9" s="151"/>
      <c r="I9" s="149" t="s">
        <v>48</v>
      </c>
      <c r="J9" s="150"/>
      <c r="K9" s="150"/>
      <c r="L9" s="150"/>
      <c r="M9" s="150"/>
      <c r="N9" s="150"/>
      <c r="O9" s="150"/>
      <c r="P9" s="150"/>
      <c r="Q9" s="150"/>
      <c r="R9" s="150"/>
      <c r="S9" s="150"/>
      <c r="T9" s="150"/>
      <c r="U9" s="151"/>
    </row>
    <row r="10" spans="1:24" s="51" customFormat="1" ht="12.75" customHeight="1" x14ac:dyDescent="0.2">
      <c r="A10" s="54"/>
      <c r="B10" s="152" t="s">
        <v>6</v>
      </c>
      <c r="C10" s="152" t="s">
        <v>8</v>
      </c>
      <c r="D10" s="152" t="s">
        <v>9</v>
      </c>
      <c r="E10" s="152" t="s">
        <v>10</v>
      </c>
      <c r="F10" s="152" t="s">
        <v>11</v>
      </c>
      <c r="G10" s="152" t="s">
        <v>65</v>
      </c>
      <c r="H10" s="152" t="s">
        <v>66</v>
      </c>
      <c r="I10" s="154" t="s">
        <v>12</v>
      </c>
      <c r="J10" s="155"/>
      <c r="K10" s="160" t="s">
        <v>5</v>
      </c>
      <c r="L10" s="160" t="s">
        <v>127</v>
      </c>
      <c r="M10" s="156" t="s">
        <v>44</v>
      </c>
      <c r="N10" s="157"/>
      <c r="O10" s="160" t="s">
        <v>54</v>
      </c>
      <c r="P10" s="160" t="s">
        <v>8</v>
      </c>
      <c r="Q10" s="160" t="s">
        <v>9</v>
      </c>
      <c r="R10" s="160" t="s">
        <v>10</v>
      </c>
      <c r="S10" s="160" t="s">
        <v>11</v>
      </c>
      <c r="T10" s="160" t="s">
        <v>65</v>
      </c>
      <c r="U10" s="160" t="s">
        <v>66</v>
      </c>
    </row>
    <row r="11" spans="1:24" s="51" customFormat="1" ht="25.5" x14ac:dyDescent="0.2">
      <c r="A11" s="54"/>
      <c r="B11" s="153"/>
      <c r="C11" s="153"/>
      <c r="D11" s="153"/>
      <c r="E11" s="153"/>
      <c r="F11" s="153"/>
      <c r="G11" s="153"/>
      <c r="H11" s="153"/>
      <c r="I11" s="156"/>
      <c r="J11" s="157"/>
      <c r="K11" s="153"/>
      <c r="L11" s="153"/>
      <c r="M11" s="55" t="s">
        <v>45</v>
      </c>
      <c r="N11" s="55" t="s">
        <v>46</v>
      </c>
      <c r="O11" s="153"/>
      <c r="P11" s="153"/>
      <c r="Q11" s="153"/>
      <c r="R11" s="153"/>
      <c r="S11" s="153"/>
      <c r="T11" s="153"/>
      <c r="U11" s="153"/>
    </row>
    <row r="12" spans="1:24" s="51" customFormat="1" ht="12.75" x14ac:dyDescent="0.25">
      <c r="B12" s="109">
        <v>25</v>
      </c>
      <c r="C12" s="109">
        <v>56</v>
      </c>
      <c r="D12" s="109">
        <v>74</v>
      </c>
      <c r="E12" s="109">
        <v>94</v>
      </c>
      <c r="F12" s="109">
        <v>115</v>
      </c>
      <c r="G12" s="109">
        <v>140</v>
      </c>
      <c r="H12" s="109">
        <v>165</v>
      </c>
      <c r="I12" s="56" t="s">
        <v>34</v>
      </c>
      <c r="J12" s="47" t="s">
        <v>115</v>
      </c>
      <c r="K12" s="47" t="s">
        <v>116</v>
      </c>
      <c r="L12" s="135" t="s">
        <v>105</v>
      </c>
      <c r="M12" s="10">
        <v>45658</v>
      </c>
      <c r="N12" s="10">
        <v>47483</v>
      </c>
      <c r="O12" s="48">
        <v>0</v>
      </c>
      <c r="P12" s="48">
        <v>0</v>
      </c>
      <c r="Q12" s="48">
        <v>0</v>
      </c>
      <c r="R12" s="48">
        <v>0</v>
      </c>
      <c r="S12" s="48">
        <v>0</v>
      </c>
      <c r="T12" s="48">
        <v>1</v>
      </c>
      <c r="U12" s="48">
        <v>1</v>
      </c>
    </row>
    <row r="13" spans="1:24" s="51" customFormat="1" ht="12.75" x14ac:dyDescent="0.25">
      <c r="B13" s="52"/>
      <c r="C13" s="53"/>
      <c r="D13" s="52"/>
      <c r="E13" s="52"/>
      <c r="F13" s="50"/>
      <c r="G13" s="50"/>
      <c r="H13" s="52"/>
      <c r="I13" s="52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</row>
    <row r="14" spans="1:24" x14ac:dyDescent="0.25">
      <c r="B14" s="72" t="s">
        <v>31</v>
      </c>
      <c r="C14" s="73" t="s">
        <v>4</v>
      </c>
      <c r="D14" s="72"/>
      <c r="E14" s="72"/>
      <c r="F14" s="46" t="s">
        <v>78</v>
      </c>
      <c r="G14" s="74"/>
      <c r="H14" s="74"/>
      <c r="I14" s="74"/>
      <c r="J14" s="75"/>
      <c r="K14" s="74"/>
      <c r="L14" s="76" t="s">
        <v>47</v>
      </c>
      <c r="M14" s="74" t="s">
        <v>81</v>
      </c>
      <c r="N14" s="74"/>
      <c r="O14" s="74"/>
      <c r="P14" s="74"/>
      <c r="Q14" s="46"/>
      <c r="R14" s="46"/>
      <c r="S14" s="46"/>
      <c r="T14" s="46"/>
      <c r="U14" s="46"/>
    </row>
    <row r="15" spans="1:24" x14ac:dyDescent="0.25">
      <c r="A15"/>
      <c r="B15" s="149" t="s">
        <v>4</v>
      </c>
      <c r="C15" s="150"/>
      <c r="D15" s="150"/>
      <c r="E15" s="150"/>
      <c r="F15" s="150"/>
      <c r="G15" s="150"/>
      <c r="H15" s="151"/>
      <c r="I15" s="149" t="s">
        <v>48</v>
      </c>
      <c r="J15" s="150"/>
      <c r="K15" s="150"/>
      <c r="L15" s="150"/>
      <c r="M15" s="150"/>
      <c r="N15" s="150"/>
      <c r="O15" s="150"/>
      <c r="P15" s="150"/>
      <c r="Q15" s="150"/>
      <c r="R15" s="150"/>
      <c r="S15" s="150"/>
      <c r="T15" s="150"/>
      <c r="U15" s="151"/>
    </row>
    <row r="16" spans="1:24" s="51" customFormat="1" ht="12.75" customHeight="1" x14ac:dyDescent="0.2">
      <c r="A16" s="54"/>
      <c r="B16" s="152" t="s">
        <v>6</v>
      </c>
      <c r="C16" s="152" t="s">
        <v>8</v>
      </c>
      <c r="D16" s="152" t="s">
        <v>9</v>
      </c>
      <c r="E16" s="152" t="s">
        <v>10</v>
      </c>
      <c r="F16" s="152" t="s">
        <v>11</v>
      </c>
      <c r="G16" s="152" t="s">
        <v>65</v>
      </c>
      <c r="H16" s="152" t="s">
        <v>66</v>
      </c>
      <c r="I16" s="154" t="s">
        <v>12</v>
      </c>
      <c r="J16" s="155"/>
      <c r="K16" s="160" t="s">
        <v>5</v>
      </c>
      <c r="L16" s="160" t="s">
        <v>127</v>
      </c>
      <c r="M16" s="156" t="s">
        <v>44</v>
      </c>
      <c r="N16" s="157"/>
      <c r="O16" s="160" t="s">
        <v>54</v>
      </c>
      <c r="P16" s="160" t="s">
        <v>8</v>
      </c>
      <c r="Q16" s="160" t="s">
        <v>9</v>
      </c>
      <c r="R16" s="160" t="s">
        <v>10</v>
      </c>
      <c r="S16" s="160" t="s">
        <v>11</v>
      </c>
      <c r="T16" s="160" t="s">
        <v>65</v>
      </c>
      <c r="U16" s="160" t="s">
        <v>66</v>
      </c>
    </row>
    <row r="17" spans="1:21" s="51" customFormat="1" ht="25.5" x14ac:dyDescent="0.2">
      <c r="A17" s="54"/>
      <c r="B17" s="153"/>
      <c r="C17" s="153"/>
      <c r="D17" s="153"/>
      <c r="E17" s="153"/>
      <c r="F17" s="153"/>
      <c r="G17" s="153"/>
      <c r="H17" s="153"/>
      <c r="I17" s="156"/>
      <c r="J17" s="157"/>
      <c r="K17" s="153"/>
      <c r="L17" s="153"/>
      <c r="M17" s="55" t="s">
        <v>45</v>
      </c>
      <c r="N17" s="55" t="s">
        <v>46</v>
      </c>
      <c r="O17" s="153"/>
      <c r="P17" s="153"/>
      <c r="Q17" s="153"/>
      <c r="R17" s="153"/>
      <c r="S17" s="153"/>
      <c r="T17" s="153"/>
      <c r="U17" s="153"/>
    </row>
    <row r="18" spans="1:21" s="51" customFormat="1" ht="12.75" x14ac:dyDescent="0.25">
      <c r="B18" s="109">
        <v>25</v>
      </c>
      <c r="C18" s="109">
        <v>12</v>
      </c>
      <c r="D18" s="109">
        <v>16</v>
      </c>
      <c r="E18" s="109">
        <v>18</v>
      </c>
      <c r="F18" s="109">
        <v>20</v>
      </c>
      <c r="G18" s="109">
        <v>21</v>
      </c>
      <c r="H18" s="109">
        <v>23</v>
      </c>
      <c r="I18" s="56" t="s">
        <v>33</v>
      </c>
      <c r="J18" s="47" t="s">
        <v>117</v>
      </c>
      <c r="K18" s="47" t="s">
        <v>118</v>
      </c>
      <c r="L18" s="135" t="s">
        <v>105</v>
      </c>
      <c r="M18" s="10">
        <v>45658</v>
      </c>
      <c r="N18" s="10">
        <v>47483</v>
      </c>
      <c r="O18" s="133">
        <f>(Q18*100)/D18</f>
        <v>12.5</v>
      </c>
      <c r="P18" s="48">
        <v>2</v>
      </c>
      <c r="Q18" s="48">
        <v>2</v>
      </c>
      <c r="R18" s="48">
        <v>2</v>
      </c>
      <c r="S18" s="48">
        <v>2</v>
      </c>
      <c r="T18" s="48">
        <v>3</v>
      </c>
      <c r="U18" s="48">
        <v>3</v>
      </c>
    </row>
    <row r="19" spans="1:21" s="51" customFormat="1" ht="12.75" x14ac:dyDescent="0.25">
      <c r="B19" s="52"/>
      <c r="C19" s="53"/>
      <c r="D19" s="52"/>
      <c r="E19" s="52"/>
      <c r="F19" s="50"/>
      <c r="G19" s="50"/>
      <c r="H19" s="52"/>
      <c r="I19" s="52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</row>
    <row r="20" spans="1:21" x14ac:dyDescent="0.25">
      <c r="B20" s="72" t="s">
        <v>51</v>
      </c>
      <c r="C20" s="73" t="s">
        <v>4</v>
      </c>
      <c r="D20" s="72"/>
      <c r="E20" s="72"/>
      <c r="F20" s="46" t="s">
        <v>79</v>
      </c>
      <c r="G20" s="74"/>
      <c r="H20" s="74"/>
      <c r="I20" s="74"/>
      <c r="J20" s="75"/>
      <c r="K20" s="74"/>
      <c r="L20" s="76" t="s">
        <v>47</v>
      </c>
      <c r="M20" s="74" t="s">
        <v>102</v>
      </c>
      <c r="N20" s="74"/>
      <c r="O20" s="74"/>
      <c r="P20" s="74"/>
      <c r="Q20" s="46"/>
      <c r="R20" s="46"/>
      <c r="S20" s="46"/>
      <c r="T20" s="46"/>
      <c r="U20" s="46"/>
    </row>
    <row r="21" spans="1:21" x14ac:dyDescent="0.25">
      <c r="A21"/>
      <c r="B21" s="149" t="s">
        <v>4</v>
      </c>
      <c r="C21" s="150"/>
      <c r="D21" s="150"/>
      <c r="E21" s="150"/>
      <c r="F21" s="150"/>
      <c r="G21" s="150"/>
      <c r="H21" s="151"/>
      <c r="I21" s="149" t="s">
        <v>48</v>
      </c>
      <c r="J21" s="150"/>
      <c r="K21" s="150"/>
      <c r="L21" s="150"/>
      <c r="M21" s="150"/>
      <c r="N21" s="150"/>
      <c r="O21" s="150"/>
      <c r="P21" s="150"/>
      <c r="Q21" s="150"/>
      <c r="R21" s="150"/>
      <c r="S21" s="150"/>
      <c r="T21" s="150"/>
      <c r="U21" s="151"/>
    </row>
    <row r="22" spans="1:21" s="51" customFormat="1" ht="12.75" customHeight="1" x14ac:dyDescent="0.2">
      <c r="A22" s="54"/>
      <c r="B22" s="152" t="s">
        <v>6</v>
      </c>
      <c r="C22" s="152" t="s">
        <v>8</v>
      </c>
      <c r="D22" s="152" t="s">
        <v>9</v>
      </c>
      <c r="E22" s="152" t="s">
        <v>10</v>
      </c>
      <c r="F22" s="152" t="s">
        <v>11</v>
      </c>
      <c r="G22" s="152" t="s">
        <v>65</v>
      </c>
      <c r="H22" s="152" t="s">
        <v>66</v>
      </c>
      <c r="I22" s="154" t="s">
        <v>12</v>
      </c>
      <c r="J22" s="155"/>
      <c r="K22" s="160" t="s">
        <v>5</v>
      </c>
      <c r="L22" s="160" t="s">
        <v>127</v>
      </c>
      <c r="M22" s="156" t="s">
        <v>44</v>
      </c>
      <c r="N22" s="157"/>
      <c r="O22" s="160" t="s">
        <v>54</v>
      </c>
      <c r="P22" s="160" t="s">
        <v>8</v>
      </c>
      <c r="Q22" s="160" t="s">
        <v>9</v>
      </c>
      <c r="R22" s="160" t="s">
        <v>10</v>
      </c>
      <c r="S22" s="160" t="s">
        <v>11</v>
      </c>
      <c r="T22" s="160" t="s">
        <v>65</v>
      </c>
      <c r="U22" s="160" t="s">
        <v>66</v>
      </c>
    </row>
    <row r="23" spans="1:21" s="51" customFormat="1" ht="25.5" x14ac:dyDescent="0.2">
      <c r="A23" s="54"/>
      <c r="B23" s="153"/>
      <c r="C23" s="153"/>
      <c r="D23" s="153"/>
      <c r="E23" s="153"/>
      <c r="F23" s="153"/>
      <c r="G23" s="153"/>
      <c r="H23" s="153"/>
      <c r="I23" s="156"/>
      <c r="J23" s="157"/>
      <c r="K23" s="153"/>
      <c r="L23" s="153"/>
      <c r="M23" s="55" t="s">
        <v>45</v>
      </c>
      <c r="N23" s="55" t="s">
        <v>46</v>
      </c>
      <c r="O23" s="153"/>
      <c r="P23" s="153"/>
      <c r="Q23" s="153"/>
      <c r="R23" s="153"/>
      <c r="S23" s="153"/>
      <c r="T23" s="153"/>
      <c r="U23" s="153"/>
    </row>
    <row r="24" spans="1:21" s="51" customFormat="1" ht="12.75" x14ac:dyDescent="0.25">
      <c r="B24" s="108">
        <v>30</v>
      </c>
      <c r="C24" s="109">
        <v>6</v>
      </c>
      <c r="D24" s="109">
        <v>6</v>
      </c>
      <c r="E24" s="109">
        <v>7</v>
      </c>
      <c r="F24" s="109">
        <v>7</v>
      </c>
      <c r="G24" s="109">
        <v>8</v>
      </c>
      <c r="H24" s="109">
        <v>8</v>
      </c>
      <c r="I24" s="56" t="s">
        <v>32</v>
      </c>
      <c r="J24" s="47" t="s">
        <v>119</v>
      </c>
      <c r="K24" s="47"/>
      <c r="L24" s="135" t="s">
        <v>105</v>
      </c>
      <c r="M24" s="10">
        <v>45658</v>
      </c>
      <c r="N24" s="10">
        <v>47483</v>
      </c>
      <c r="O24" s="48">
        <f>(Q24*100)/D24</f>
        <v>0</v>
      </c>
      <c r="P24" s="48">
        <v>0</v>
      </c>
      <c r="Q24" s="48">
        <v>0</v>
      </c>
      <c r="R24" s="48">
        <v>0</v>
      </c>
      <c r="S24" s="48">
        <v>0</v>
      </c>
      <c r="T24" s="48">
        <v>0</v>
      </c>
      <c r="U24" s="48">
        <v>0</v>
      </c>
    </row>
    <row r="25" spans="1:21" s="51" customFormat="1" ht="12.75" x14ac:dyDescent="0.25">
      <c r="B25" s="52"/>
      <c r="C25" s="53"/>
      <c r="D25" s="52"/>
      <c r="E25" s="52"/>
      <c r="F25" s="50"/>
      <c r="G25" s="50"/>
      <c r="H25" s="52"/>
      <c r="I25" s="52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</row>
    <row r="26" spans="1:21" x14ac:dyDescent="0.25">
      <c r="B26" s="72" t="s">
        <v>49</v>
      </c>
      <c r="C26" s="73" t="s">
        <v>4</v>
      </c>
      <c r="D26" s="72"/>
      <c r="E26" s="72"/>
      <c r="F26" s="46" t="s">
        <v>80</v>
      </c>
      <c r="G26" s="74"/>
      <c r="H26" s="74"/>
      <c r="I26" s="74"/>
      <c r="J26" s="75"/>
      <c r="K26" s="74"/>
      <c r="L26" s="76" t="s">
        <v>47</v>
      </c>
      <c r="M26" s="74" t="s">
        <v>81</v>
      </c>
      <c r="N26" s="74"/>
      <c r="O26" s="74"/>
      <c r="P26" s="74"/>
      <c r="Q26" s="46"/>
      <c r="R26" s="46"/>
      <c r="S26" s="46"/>
      <c r="T26" s="46"/>
      <c r="U26" s="46"/>
    </row>
    <row r="27" spans="1:21" x14ac:dyDescent="0.25">
      <c r="A27"/>
      <c r="B27" s="149" t="s">
        <v>4</v>
      </c>
      <c r="C27" s="150"/>
      <c r="D27" s="150"/>
      <c r="E27" s="150"/>
      <c r="F27" s="150"/>
      <c r="G27" s="150"/>
      <c r="H27" s="151"/>
      <c r="I27" s="149" t="s">
        <v>48</v>
      </c>
      <c r="J27" s="150"/>
      <c r="K27" s="150"/>
      <c r="L27" s="150"/>
      <c r="M27" s="150"/>
      <c r="N27" s="150"/>
      <c r="O27" s="150"/>
      <c r="P27" s="150"/>
      <c r="Q27" s="150"/>
      <c r="R27" s="150"/>
      <c r="S27" s="150"/>
      <c r="T27" s="150"/>
      <c r="U27" s="151"/>
    </row>
    <row r="28" spans="1:21" s="51" customFormat="1" ht="12.75" customHeight="1" x14ac:dyDescent="0.2">
      <c r="A28" s="54"/>
      <c r="B28" s="152" t="s">
        <v>6</v>
      </c>
      <c r="C28" s="152" t="s">
        <v>8</v>
      </c>
      <c r="D28" s="152" t="s">
        <v>9</v>
      </c>
      <c r="E28" s="152" t="s">
        <v>10</v>
      </c>
      <c r="F28" s="152" t="s">
        <v>11</v>
      </c>
      <c r="G28" s="152" t="s">
        <v>65</v>
      </c>
      <c r="H28" s="152" t="s">
        <v>66</v>
      </c>
      <c r="I28" s="154" t="s">
        <v>12</v>
      </c>
      <c r="J28" s="155"/>
      <c r="K28" s="160" t="s">
        <v>5</v>
      </c>
      <c r="L28" s="160" t="s">
        <v>127</v>
      </c>
      <c r="M28" s="156" t="s">
        <v>44</v>
      </c>
      <c r="N28" s="157"/>
      <c r="O28" s="160" t="s">
        <v>54</v>
      </c>
      <c r="P28" s="160" t="s">
        <v>8</v>
      </c>
      <c r="Q28" s="160" t="s">
        <v>9</v>
      </c>
      <c r="R28" s="160" t="s">
        <v>10</v>
      </c>
      <c r="S28" s="160" t="s">
        <v>11</v>
      </c>
      <c r="T28" s="160" t="s">
        <v>65</v>
      </c>
      <c r="U28" s="160" t="s">
        <v>66</v>
      </c>
    </row>
    <row r="29" spans="1:21" s="51" customFormat="1" ht="25.5" x14ac:dyDescent="0.2">
      <c r="A29" s="54"/>
      <c r="B29" s="153"/>
      <c r="C29" s="153"/>
      <c r="D29" s="153"/>
      <c r="E29" s="153"/>
      <c r="F29" s="153"/>
      <c r="G29" s="153"/>
      <c r="H29" s="153"/>
      <c r="I29" s="156"/>
      <c r="J29" s="157"/>
      <c r="K29" s="153"/>
      <c r="L29" s="153"/>
      <c r="M29" s="55" t="s">
        <v>45</v>
      </c>
      <c r="N29" s="55" t="s">
        <v>46</v>
      </c>
      <c r="O29" s="153"/>
      <c r="P29" s="153"/>
      <c r="Q29" s="153"/>
      <c r="R29" s="153"/>
      <c r="S29" s="153"/>
      <c r="T29" s="153"/>
      <c r="U29" s="153"/>
    </row>
    <row r="30" spans="1:21" s="51" customFormat="1" ht="12.75" x14ac:dyDescent="0.25">
      <c r="B30" s="108">
        <v>20</v>
      </c>
      <c r="C30" s="109">
        <v>10</v>
      </c>
      <c r="D30" s="109">
        <v>14</v>
      </c>
      <c r="E30" s="109">
        <v>14</v>
      </c>
      <c r="F30" s="109">
        <v>15</v>
      </c>
      <c r="G30" s="109">
        <v>16</v>
      </c>
      <c r="H30" s="109">
        <v>18</v>
      </c>
      <c r="I30" s="57" t="s">
        <v>55</v>
      </c>
      <c r="J30" s="49" t="s">
        <v>117</v>
      </c>
      <c r="K30" s="49" t="s">
        <v>118</v>
      </c>
      <c r="L30" s="135" t="s">
        <v>105</v>
      </c>
      <c r="M30" s="10">
        <v>45658</v>
      </c>
      <c r="N30" s="10">
        <v>47483</v>
      </c>
      <c r="O30" s="133">
        <f>(Q30*100)/D30</f>
        <v>7.1428571428571432</v>
      </c>
      <c r="P30" s="48">
        <v>0</v>
      </c>
      <c r="Q30" s="48">
        <v>1</v>
      </c>
      <c r="R30" s="48">
        <v>1</v>
      </c>
      <c r="S30" s="48">
        <v>1</v>
      </c>
      <c r="T30" s="48">
        <v>1</v>
      </c>
      <c r="U30" s="48">
        <v>1</v>
      </c>
    </row>
    <row r="31" spans="1:21" s="51" customFormat="1" ht="12.75" x14ac:dyDescent="0.25">
      <c r="B31" s="52"/>
      <c r="C31" s="53"/>
      <c r="D31" s="52"/>
      <c r="E31" s="52"/>
      <c r="F31" s="50"/>
      <c r="G31" s="50"/>
      <c r="H31" s="52"/>
      <c r="I31" s="52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</row>
    <row r="32" spans="1:21" s="51" customFormat="1" ht="12.75" x14ac:dyDescent="0.25"/>
    <row r="33" spans="3:3" s="51" customFormat="1" ht="12.75" x14ac:dyDescent="0.25"/>
    <row r="34" spans="3:3" s="51" customFormat="1" ht="12.75" x14ac:dyDescent="0.25"/>
    <row r="35" spans="3:3" s="51" customFormat="1" ht="13.5" thickBot="1" x14ac:dyDescent="0.3"/>
    <row r="36" spans="3:3" s="51" customFormat="1" ht="24.75" thickBot="1" x14ac:dyDescent="0.3">
      <c r="C36" s="100" t="s">
        <v>75</v>
      </c>
    </row>
    <row r="37" spans="3:3" s="51" customFormat="1" ht="13.5" thickBot="1" x14ac:dyDescent="0.3">
      <c r="C37" s="101" t="s">
        <v>76</v>
      </c>
    </row>
    <row r="38" spans="3:3" s="51" customFormat="1" ht="12.75" x14ac:dyDescent="0.25"/>
    <row r="39" spans="3:3" s="51" customFormat="1" ht="12.75" x14ac:dyDescent="0.25"/>
  </sheetData>
  <mergeCells count="82">
    <mergeCell ref="H16:H17"/>
    <mergeCell ref="H10:H11"/>
    <mergeCell ref="B21:H21"/>
    <mergeCell ref="B22:B23"/>
    <mergeCell ref="C22:C23"/>
    <mergeCell ref="H22:H23"/>
    <mergeCell ref="D22:D23"/>
    <mergeCell ref="E22:E23"/>
    <mergeCell ref="F22:F23"/>
    <mergeCell ref="G22:G23"/>
    <mergeCell ref="B15:H15"/>
    <mergeCell ref="B16:B17"/>
    <mergeCell ref="C16:C17"/>
    <mergeCell ref="D16:D17"/>
    <mergeCell ref="E16:E17"/>
    <mergeCell ref="F16:F17"/>
    <mergeCell ref="G16:G17"/>
    <mergeCell ref="C10:C11"/>
    <mergeCell ref="D10:D11"/>
    <mergeCell ref="E10:E11"/>
    <mergeCell ref="F10:F11"/>
    <mergeCell ref="G10:G11"/>
    <mergeCell ref="F2:L2"/>
    <mergeCell ref="Q2:U2"/>
    <mergeCell ref="I9:U9"/>
    <mergeCell ref="I10:J11"/>
    <mergeCell ref="K10:K11"/>
    <mergeCell ref="L10:L11"/>
    <mergeCell ref="M10:N10"/>
    <mergeCell ref="O10:O11"/>
    <mergeCell ref="P10:P11"/>
    <mergeCell ref="Q10:Q11"/>
    <mergeCell ref="R10:R11"/>
    <mergeCell ref="S10:S11"/>
    <mergeCell ref="T10:T11"/>
    <mergeCell ref="U10:U11"/>
    <mergeCell ref="B9:H9"/>
    <mergeCell ref="B10:B11"/>
    <mergeCell ref="I15:U15"/>
    <mergeCell ref="I16:J17"/>
    <mergeCell ref="M16:N16"/>
    <mergeCell ref="O16:O17"/>
    <mergeCell ref="P16:P17"/>
    <mergeCell ref="Q16:Q17"/>
    <mergeCell ref="R16:R17"/>
    <mergeCell ref="S16:S17"/>
    <mergeCell ref="T16:T17"/>
    <mergeCell ref="U16:U17"/>
    <mergeCell ref="K16:K17"/>
    <mergeCell ref="L16:L17"/>
    <mergeCell ref="I21:U21"/>
    <mergeCell ref="I22:J23"/>
    <mergeCell ref="K22:K23"/>
    <mergeCell ref="L22:L23"/>
    <mergeCell ref="M22:N22"/>
    <mergeCell ref="O22:O23"/>
    <mergeCell ref="P22:P23"/>
    <mergeCell ref="Q22:Q23"/>
    <mergeCell ref="R22:R23"/>
    <mergeCell ref="S22:S23"/>
    <mergeCell ref="T22:T23"/>
    <mergeCell ref="U22:U23"/>
    <mergeCell ref="I27:U27"/>
    <mergeCell ref="I28:J29"/>
    <mergeCell ref="K28:K29"/>
    <mergeCell ref="L28:L29"/>
    <mergeCell ref="M28:N28"/>
    <mergeCell ref="O28:O29"/>
    <mergeCell ref="P28:P29"/>
    <mergeCell ref="Q28:Q29"/>
    <mergeCell ref="R28:R29"/>
    <mergeCell ref="S28:S29"/>
    <mergeCell ref="T28:T29"/>
    <mergeCell ref="U28:U29"/>
    <mergeCell ref="B27:H27"/>
    <mergeCell ref="B28:B29"/>
    <mergeCell ref="C28:C29"/>
    <mergeCell ref="D28:D29"/>
    <mergeCell ref="E28:E29"/>
    <mergeCell ref="F28:F29"/>
    <mergeCell ref="G28:G29"/>
    <mergeCell ref="H28:H29"/>
  </mergeCells>
  <printOptions horizontalCentered="1"/>
  <pageMargins left="0.59055118110236227" right="0.59055118110236227" top="0.59055118110236227" bottom="0.59055118110236227" header="0.31496062992125984" footer="0.31496062992125984"/>
  <pageSetup paperSize="9" scale="5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5">
    <tabColor theme="4" tint="0.79998168889431442"/>
  </sheetPr>
  <dimension ref="A1:X51"/>
  <sheetViews>
    <sheetView topLeftCell="A2" zoomScaleNormal="100" workbookViewId="0">
      <selection activeCell="O32" sqref="O32"/>
    </sheetView>
  </sheetViews>
  <sheetFormatPr defaultColWidth="8.7109375" defaultRowHeight="15" x14ac:dyDescent="0.25"/>
  <cols>
    <col min="1" max="1" width="1.7109375" style="22" customWidth="1"/>
    <col min="2" max="2" width="7.7109375" style="22" customWidth="1"/>
    <col min="3" max="3" width="9.7109375" style="22" customWidth="1"/>
    <col min="4" max="8" width="7.7109375" style="22" customWidth="1"/>
    <col min="9" max="9" width="9.7109375" style="22" customWidth="1"/>
    <col min="10" max="10" width="61.28515625" style="22" customWidth="1"/>
    <col min="11" max="11" width="20.7109375" style="22" customWidth="1"/>
    <col min="12" max="12" width="30.7109375" style="22" customWidth="1"/>
    <col min="13" max="14" width="10.7109375" style="22" customWidth="1"/>
    <col min="15" max="16" width="9.7109375" style="22" customWidth="1"/>
    <col min="17" max="21" width="6.7109375" style="22" customWidth="1"/>
    <col min="22" max="22" width="1.7109375" style="22" customWidth="1"/>
    <col min="23" max="16384" width="8.7109375" style="22"/>
  </cols>
  <sheetData>
    <row r="1" spans="1:24" x14ac:dyDescent="0.25"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</row>
    <row r="2" spans="1:24" s="24" customFormat="1" ht="23.25" x14ac:dyDescent="0.25">
      <c r="B2" s="25" t="s">
        <v>57</v>
      </c>
      <c r="C2" s="25"/>
      <c r="D2" s="25"/>
      <c r="E2" s="25"/>
      <c r="F2" s="161" t="s">
        <v>56</v>
      </c>
      <c r="G2" s="161"/>
      <c r="H2" s="161"/>
      <c r="I2" s="161"/>
      <c r="J2" s="161"/>
      <c r="K2" s="161"/>
      <c r="L2" s="161"/>
      <c r="M2" s="26"/>
      <c r="N2" s="26"/>
      <c r="O2" s="26"/>
      <c r="P2" s="26"/>
      <c r="Q2" s="162"/>
      <c r="R2" s="162"/>
      <c r="S2" s="162"/>
      <c r="T2" s="162"/>
      <c r="U2" s="162"/>
      <c r="V2" s="27"/>
      <c r="W2" s="27"/>
      <c r="X2" s="27"/>
    </row>
    <row r="3" spans="1:24" ht="15.75" x14ac:dyDescent="0.25">
      <c r="B3" s="28" t="s">
        <v>0</v>
      </c>
      <c r="C3" s="28"/>
      <c r="D3" s="28"/>
      <c r="E3" s="29"/>
      <c r="F3" s="30"/>
      <c r="G3" s="30"/>
      <c r="H3" s="31"/>
      <c r="I3" s="31"/>
      <c r="J3" s="31"/>
      <c r="K3" s="30"/>
      <c r="L3" s="32"/>
      <c r="M3" s="32"/>
      <c r="N3" s="32"/>
      <c r="O3" s="32"/>
      <c r="P3" s="32"/>
      <c r="Q3" s="32"/>
      <c r="R3" s="32"/>
      <c r="S3" s="32"/>
      <c r="T3" s="32"/>
      <c r="U3" s="32"/>
    </row>
    <row r="4" spans="1:24" ht="15.75" x14ac:dyDescent="0.25">
      <c r="B4" s="33" t="s">
        <v>1</v>
      </c>
      <c r="C4" s="33"/>
      <c r="D4" s="33"/>
      <c r="E4" s="34"/>
      <c r="F4" s="35"/>
      <c r="G4" s="35"/>
      <c r="H4" s="36"/>
      <c r="I4" s="36"/>
      <c r="J4" s="36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</row>
    <row r="5" spans="1:24" s="37" customFormat="1" ht="15.75" x14ac:dyDescent="0.25">
      <c r="B5" s="29" t="s">
        <v>15</v>
      </c>
      <c r="C5" s="28" t="s">
        <v>2</v>
      </c>
      <c r="D5" s="28"/>
      <c r="E5" s="29"/>
      <c r="F5" s="38" t="s">
        <v>58</v>
      </c>
      <c r="G5" s="38"/>
      <c r="H5" s="31"/>
      <c r="I5" s="31"/>
      <c r="J5" s="39"/>
      <c r="K5" s="39"/>
      <c r="L5" s="38"/>
      <c r="M5" s="38"/>
      <c r="N5" s="38"/>
      <c r="O5" s="38"/>
      <c r="P5" s="38"/>
      <c r="Q5" s="39"/>
      <c r="R5" s="39"/>
      <c r="S5" s="39"/>
      <c r="T5" s="39"/>
      <c r="U5" s="39"/>
    </row>
    <row r="6" spans="1:24" ht="15.75" x14ac:dyDescent="0.25">
      <c r="B6" s="40" t="s">
        <v>35</v>
      </c>
      <c r="C6" s="33" t="s">
        <v>3</v>
      </c>
      <c r="D6" s="41"/>
      <c r="E6" s="40"/>
      <c r="F6" s="42" t="s">
        <v>82</v>
      </c>
      <c r="G6" s="35"/>
      <c r="H6" s="43"/>
      <c r="I6" s="43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</row>
    <row r="7" spans="1:24" ht="15.75" x14ac:dyDescent="0.25">
      <c r="B7" s="44"/>
      <c r="C7" s="45"/>
      <c r="D7" s="44"/>
      <c r="E7" s="44"/>
      <c r="F7" s="46"/>
      <c r="G7" s="46"/>
      <c r="H7" s="44"/>
      <c r="I7" s="44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</row>
    <row r="8" spans="1:24" x14ac:dyDescent="0.2">
      <c r="B8" s="72" t="s">
        <v>36</v>
      </c>
      <c r="C8" s="73" t="s">
        <v>4</v>
      </c>
      <c r="D8" s="72"/>
      <c r="E8" s="72"/>
      <c r="F8" s="46" t="s">
        <v>83</v>
      </c>
      <c r="G8" s="74"/>
      <c r="H8" s="74"/>
      <c r="I8" s="74"/>
      <c r="J8" s="75"/>
      <c r="K8" s="74"/>
      <c r="L8" s="76" t="s">
        <v>47</v>
      </c>
      <c r="M8" s="117" t="s">
        <v>101</v>
      </c>
      <c r="N8" s="46"/>
      <c r="O8" s="46"/>
      <c r="P8" s="46"/>
      <c r="Q8" s="46"/>
      <c r="R8" s="46"/>
      <c r="S8" s="46"/>
      <c r="T8" s="46"/>
      <c r="U8" s="118"/>
    </row>
    <row r="9" spans="1:24" x14ac:dyDescent="0.25">
      <c r="A9"/>
      <c r="B9" s="149" t="s">
        <v>4</v>
      </c>
      <c r="C9" s="150"/>
      <c r="D9" s="150"/>
      <c r="E9" s="150"/>
      <c r="F9" s="150"/>
      <c r="G9" s="150"/>
      <c r="H9" s="151"/>
      <c r="I9" s="149" t="s">
        <v>48</v>
      </c>
      <c r="J9" s="150"/>
      <c r="K9" s="150"/>
      <c r="L9" s="150"/>
      <c r="M9" s="150"/>
      <c r="N9" s="150"/>
      <c r="O9" s="150"/>
      <c r="P9" s="150"/>
      <c r="Q9" s="150"/>
      <c r="R9" s="150"/>
      <c r="S9" s="150"/>
      <c r="T9" s="150"/>
      <c r="U9" s="151"/>
    </row>
    <row r="10" spans="1:24" s="51" customFormat="1" ht="12.75" customHeight="1" x14ac:dyDescent="0.2">
      <c r="A10" s="54"/>
      <c r="B10" s="152" t="s">
        <v>6</v>
      </c>
      <c r="C10" s="152" t="s">
        <v>8</v>
      </c>
      <c r="D10" s="152" t="s">
        <v>9</v>
      </c>
      <c r="E10" s="152" t="s">
        <v>10</v>
      </c>
      <c r="F10" s="152" t="s">
        <v>11</v>
      </c>
      <c r="G10" s="152" t="s">
        <v>65</v>
      </c>
      <c r="H10" s="152" t="s">
        <v>66</v>
      </c>
      <c r="I10" s="154" t="s">
        <v>12</v>
      </c>
      <c r="J10" s="155"/>
      <c r="K10" s="160" t="s">
        <v>5</v>
      </c>
      <c r="L10" s="160" t="s">
        <v>127</v>
      </c>
      <c r="M10" s="156" t="s">
        <v>44</v>
      </c>
      <c r="N10" s="157"/>
      <c r="O10" s="160" t="s">
        <v>54</v>
      </c>
      <c r="P10" s="160" t="s">
        <v>8</v>
      </c>
      <c r="Q10" s="160" t="s">
        <v>9</v>
      </c>
      <c r="R10" s="160" t="s">
        <v>10</v>
      </c>
      <c r="S10" s="160" t="s">
        <v>11</v>
      </c>
      <c r="T10" s="160" t="s">
        <v>65</v>
      </c>
      <c r="U10" s="160" t="s">
        <v>66</v>
      </c>
    </row>
    <row r="11" spans="1:24" s="51" customFormat="1" ht="25.5" x14ac:dyDescent="0.2">
      <c r="A11" s="54"/>
      <c r="B11" s="153"/>
      <c r="C11" s="153"/>
      <c r="D11" s="153"/>
      <c r="E11" s="153"/>
      <c r="F11" s="153"/>
      <c r="G11" s="153"/>
      <c r="H11" s="153"/>
      <c r="I11" s="156"/>
      <c r="J11" s="157"/>
      <c r="K11" s="153"/>
      <c r="L11" s="153"/>
      <c r="M11" s="55" t="s">
        <v>45</v>
      </c>
      <c r="N11" s="55" t="s">
        <v>46</v>
      </c>
      <c r="O11" s="153"/>
      <c r="P11" s="153"/>
      <c r="Q11" s="153"/>
      <c r="R11" s="153"/>
      <c r="S11" s="153"/>
      <c r="T11" s="153"/>
      <c r="U11" s="153"/>
    </row>
    <row r="12" spans="1:24" s="51" customFormat="1" ht="25.5" x14ac:dyDescent="0.25">
      <c r="B12" s="172">
        <v>35</v>
      </c>
      <c r="C12" s="172">
        <v>18</v>
      </c>
      <c r="D12" s="172">
        <v>19</v>
      </c>
      <c r="E12" s="172">
        <v>20</v>
      </c>
      <c r="F12" s="172">
        <v>21</v>
      </c>
      <c r="G12" s="172">
        <v>22</v>
      </c>
      <c r="H12" s="172">
        <v>23</v>
      </c>
      <c r="I12" s="113" t="s">
        <v>40</v>
      </c>
      <c r="J12" s="114" t="s">
        <v>125</v>
      </c>
      <c r="K12" s="114" t="s">
        <v>126</v>
      </c>
      <c r="L12" s="114" t="s">
        <v>105</v>
      </c>
      <c r="M12" s="115">
        <v>45658</v>
      </c>
      <c r="N12" s="115">
        <v>47483</v>
      </c>
      <c r="O12" s="171">
        <f>(Q12*100)/D12</f>
        <v>105.26315789473684</v>
      </c>
      <c r="P12" s="116">
        <v>0</v>
      </c>
      <c r="Q12" s="116">
        <v>20</v>
      </c>
      <c r="R12" s="116">
        <v>20</v>
      </c>
      <c r="S12" s="116">
        <v>25</v>
      </c>
      <c r="T12" s="116">
        <v>25</v>
      </c>
      <c r="U12" s="116">
        <v>25</v>
      </c>
    </row>
    <row r="13" spans="1:24" s="51" customFormat="1" ht="25.5" x14ac:dyDescent="0.2">
      <c r="B13" s="172"/>
      <c r="C13" s="172"/>
      <c r="D13" s="172"/>
      <c r="E13" s="172"/>
      <c r="F13" s="172"/>
      <c r="G13" s="172"/>
      <c r="H13" s="172"/>
      <c r="I13" s="113" t="s">
        <v>41</v>
      </c>
      <c r="J13" s="114" t="s">
        <v>124</v>
      </c>
      <c r="K13" s="114" t="s">
        <v>126</v>
      </c>
      <c r="L13" s="114" t="s">
        <v>105</v>
      </c>
      <c r="M13" s="115">
        <v>45658</v>
      </c>
      <c r="N13" s="115">
        <v>47483</v>
      </c>
      <c r="O13" s="171"/>
      <c r="P13" s="116">
        <v>15.22</v>
      </c>
      <c r="Q13" s="116">
        <v>20</v>
      </c>
      <c r="R13" s="116">
        <v>20</v>
      </c>
      <c r="S13" s="116">
        <v>25</v>
      </c>
      <c r="T13" s="116">
        <v>25</v>
      </c>
      <c r="U13" s="116">
        <v>25</v>
      </c>
      <c r="X13" s="54"/>
    </row>
    <row r="14" spans="1:24" s="51" customFormat="1" ht="12.75" x14ac:dyDescent="0.25">
      <c r="B14" s="52"/>
      <c r="C14" s="53"/>
      <c r="D14" s="52"/>
      <c r="E14" s="52"/>
      <c r="F14" s="50"/>
      <c r="G14" s="50"/>
      <c r="H14" s="52"/>
      <c r="I14" s="52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</row>
    <row r="15" spans="1:24" x14ac:dyDescent="0.2">
      <c r="B15" s="72" t="s">
        <v>37</v>
      </c>
      <c r="C15" s="73" t="s">
        <v>4</v>
      </c>
      <c r="D15" s="72"/>
      <c r="E15" s="72"/>
      <c r="F15" s="46" t="s">
        <v>84</v>
      </c>
      <c r="G15" s="74"/>
      <c r="H15" s="74"/>
      <c r="I15" s="74"/>
      <c r="J15" s="75"/>
      <c r="K15" s="74"/>
      <c r="L15" s="76" t="s">
        <v>47</v>
      </c>
      <c r="M15" s="117" t="s">
        <v>101</v>
      </c>
      <c r="N15" s="46"/>
      <c r="O15" s="46"/>
      <c r="P15" s="46"/>
      <c r="Q15" s="46"/>
      <c r="R15" s="46"/>
      <c r="S15" s="46"/>
      <c r="T15" s="46"/>
      <c r="U15" s="118"/>
    </row>
    <row r="16" spans="1:24" x14ac:dyDescent="0.25">
      <c r="A16"/>
      <c r="B16" s="149" t="s">
        <v>4</v>
      </c>
      <c r="C16" s="150"/>
      <c r="D16" s="150"/>
      <c r="E16" s="150"/>
      <c r="F16" s="150"/>
      <c r="G16" s="150"/>
      <c r="H16" s="151"/>
      <c r="I16" s="149" t="s">
        <v>48</v>
      </c>
      <c r="J16" s="150"/>
      <c r="K16" s="150"/>
      <c r="L16" s="150"/>
      <c r="M16" s="150"/>
      <c r="N16" s="150"/>
      <c r="O16" s="150"/>
      <c r="P16" s="150"/>
      <c r="Q16" s="150"/>
      <c r="R16" s="150"/>
      <c r="S16" s="150"/>
      <c r="T16" s="150"/>
      <c r="U16" s="151"/>
    </row>
    <row r="17" spans="1:24" s="51" customFormat="1" ht="12.75" customHeight="1" x14ac:dyDescent="0.2">
      <c r="A17" s="54"/>
      <c r="B17" s="152" t="s">
        <v>6</v>
      </c>
      <c r="C17" s="152" t="s">
        <v>8</v>
      </c>
      <c r="D17" s="152" t="s">
        <v>9</v>
      </c>
      <c r="E17" s="152" t="s">
        <v>10</v>
      </c>
      <c r="F17" s="152" t="s">
        <v>11</v>
      </c>
      <c r="G17" s="152" t="s">
        <v>65</v>
      </c>
      <c r="H17" s="152" t="s">
        <v>66</v>
      </c>
      <c r="I17" s="154" t="s">
        <v>12</v>
      </c>
      <c r="J17" s="155"/>
      <c r="K17" s="160" t="s">
        <v>5</v>
      </c>
      <c r="L17" s="160" t="s">
        <v>127</v>
      </c>
      <c r="M17" s="156" t="s">
        <v>44</v>
      </c>
      <c r="N17" s="157"/>
      <c r="O17" s="160" t="s">
        <v>54</v>
      </c>
      <c r="P17" s="160" t="s">
        <v>8</v>
      </c>
      <c r="Q17" s="160" t="s">
        <v>9</v>
      </c>
      <c r="R17" s="160" t="s">
        <v>10</v>
      </c>
      <c r="S17" s="160" t="s">
        <v>11</v>
      </c>
      <c r="T17" s="160" t="s">
        <v>65</v>
      </c>
      <c r="U17" s="160" t="s">
        <v>66</v>
      </c>
    </row>
    <row r="18" spans="1:24" s="51" customFormat="1" ht="25.5" x14ac:dyDescent="0.2">
      <c r="A18" s="54"/>
      <c r="B18" s="153"/>
      <c r="C18" s="153"/>
      <c r="D18" s="153"/>
      <c r="E18" s="153"/>
      <c r="F18" s="153"/>
      <c r="G18" s="153"/>
      <c r="H18" s="153"/>
      <c r="I18" s="156"/>
      <c r="J18" s="157"/>
      <c r="K18" s="153"/>
      <c r="L18" s="153"/>
      <c r="M18" s="55" t="s">
        <v>45</v>
      </c>
      <c r="N18" s="55" t="s">
        <v>46</v>
      </c>
      <c r="O18" s="153"/>
      <c r="P18" s="153"/>
      <c r="Q18" s="153"/>
      <c r="R18" s="153"/>
      <c r="S18" s="153"/>
      <c r="T18" s="153"/>
      <c r="U18" s="153"/>
    </row>
    <row r="19" spans="1:24" s="51" customFormat="1" ht="25.5" x14ac:dyDescent="0.2">
      <c r="B19" s="124">
        <v>20</v>
      </c>
      <c r="C19" s="124">
        <v>6</v>
      </c>
      <c r="D19" s="124">
        <v>6</v>
      </c>
      <c r="E19" s="124">
        <v>7</v>
      </c>
      <c r="F19" s="124">
        <v>8</v>
      </c>
      <c r="G19" s="124">
        <v>9</v>
      </c>
      <c r="H19" s="124">
        <v>10</v>
      </c>
      <c r="I19" s="114" t="s">
        <v>87</v>
      </c>
      <c r="J19" s="125" t="s">
        <v>129</v>
      </c>
      <c r="K19" s="114" t="s">
        <v>128</v>
      </c>
      <c r="L19" s="114" t="s">
        <v>105</v>
      </c>
      <c r="M19" s="115">
        <v>45658</v>
      </c>
      <c r="N19" s="115">
        <v>47483</v>
      </c>
      <c r="O19" s="126">
        <f>(Q19*100)/D19</f>
        <v>33.333333333333336</v>
      </c>
      <c r="P19" s="116">
        <v>2</v>
      </c>
      <c r="Q19" s="116">
        <v>2</v>
      </c>
      <c r="R19" s="116">
        <v>2</v>
      </c>
      <c r="S19" s="116">
        <v>2</v>
      </c>
      <c r="T19" s="116">
        <v>2</v>
      </c>
      <c r="U19" s="114">
        <v>2</v>
      </c>
      <c r="X19" s="54"/>
    </row>
    <row r="20" spans="1:24" s="51" customFormat="1" ht="12.75" x14ac:dyDescent="0.2">
      <c r="B20" s="119"/>
      <c r="C20" s="119"/>
      <c r="D20" s="119"/>
      <c r="E20" s="119"/>
      <c r="F20" s="119"/>
      <c r="G20" s="120"/>
      <c r="H20" s="120"/>
      <c r="I20" s="70"/>
      <c r="J20" s="71"/>
      <c r="K20" s="121"/>
      <c r="L20" s="122"/>
      <c r="M20" s="123"/>
      <c r="N20" s="123"/>
      <c r="O20" s="122"/>
      <c r="P20" s="122"/>
      <c r="Q20" s="122"/>
      <c r="R20" s="122"/>
      <c r="S20" s="122"/>
      <c r="T20" s="122"/>
      <c r="U20" s="122"/>
      <c r="X20" s="54"/>
    </row>
    <row r="21" spans="1:24" x14ac:dyDescent="0.2">
      <c r="B21" s="72" t="s">
        <v>38</v>
      </c>
      <c r="C21" s="73" t="s">
        <v>4</v>
      </c>
      <c r="D21" s="72"/>
      <c r="E21" s="72"/>
      <c r="F21" s="46" t="s">
        <v>85</v>
      </c>
      <c r="G21" s="74"/>
      <c r="H21" s="74"/>
      <c r="I21" s="74"/>
      <c r="J21" s="75"/>
      <c r="K21" s="74"/>
      <c r="L21" s="76" t="s">
        <v>47</v>
      </c>
      <c r="M21" s="117" t="s">
        <v>101</v>
      </c>
      <c r="N21" s="46"/>
      <c r="O21" s="46"/>
      <c r="P21" s="46"/>
      <c r="Q21" s="46"/>
      <c r="R21" s="46"/>
      <c r="S21" s="46"/>
      <c r="T21" s="46"/>
      <c r="U21" s="118"/>
    </row>
    <row r="22" spans="1:24" x14ac:dyDescent="0.25">
      <c r="A22"/>
      <c r="B22" s="148" t="s">
        <v>4</v>
      </c>
      <c r="C22" s="148"/>
      <c r="D22" s="148"/>
      <c r="E22" s="148"/>
      <c r="F22" s="148"/>
      <c r="G22" s="148"/>
      <c r="H22" s="148"/>
      <c r="I22" s="148" t="s">
        <v>48</v>
      </c>
      <c r="J22" s="148"/>
      <c r="K22" s="148"/>
      <c r="L22" s="148"/>
      <c r="M22" s="148"/>
      <c r="N22" s="148"/>
      <c r="O22" s="148"/>
      <c r="P22" s="148"/>
      <c r="Q22" s="148"/>
      <c r="R22" s="148"/>
      <c r="S22" s="148"/>
      <c r="T22" s="148"/>
      <c r="U22" s="148"/>
    </row>
    <row r="23" spans="1:24" s="51" customFormat="1" ht="12.75" customHeight="1" x14ac:dyDescent="0.2">
      <c r="A23" s="54"/>
      <c r="B23" s="146" t="s">
        <v>6</v>
      </c>
      <c r="C23" s="146" t="s">
        <v>8</v>
      </c>
      <c r="D23" s="146" t="s">
        <v>9</v>
      </c>
      <c r="E23" s="146" t="s">
        <v>10</v>
      </c>
      <c r="F23" s="146" t="s">
        <v>11</v>
      </c>
      <c r="G23" s="146" t="s">
        <v>65</v>
      </c>
      <c r="H23" s="146" t="s">
        <v>66</v>
      </c>
      <c r="I23" s="146" t="s">
        <v>12</v>
      </c>
      <c r="J23" s="146"/>
      <c r="K23" s="146" t="s">
        <v>5</v>
      </c>
      <c r="L23" s="146" t="s">
        <v>127</v>
      </c>
      <c r="M23" s="146" t="s">
        <v>44</v>
      </c>
      <c r="N23" s="146"/>
      <c r="O23" s="146" t="s">
        <v>54</v>
      </c>
      <c r="P23" s="146" t="s">
        <v>8</v>
      </c>
      <c r="Q23" s="146" t="s">
        <v>9</v>
      </c>
      <c r="R23" s="146" t="s">
        <v>10</v>
      </c>
      <c r="S23" s="146" t="s">
        <v>11</v>
      </c>
      <c r="T23" s="146" t="s">
        <v>65</v>
      </c>
      <c r="U23" s="146" t="s">
        <v>66</v>
      </c>
    </row>
    <row r="24" spans="1:24" s="51" customFormat="1" ht="25.5" x14ac:dyDescent="0.2">
      <c r="A24" s="54"/>
      <c r="B24" s="146"/>
      <c r="C24" s="146"/>
      <c r="D24" s="146"/>
      <c r="E24" s="146"/>
      <c r="F24" s="146"/>
      <c r="G24" s="146"/>
      <c r="H24" s="146"/>
      <c r="I24" s="146"/>
      <c r="J24" s="146"/>
      <c r="K24" s="146"/>
      <c r="L24" s="146"/>
      <c r="M24" s="127" t="s">
        <v>45</v>
      </c>
      <c r="N24" s="127" t="s">
        <v>46</v>
      </c>
      <c r="O24" s="146"/>
      <c r="P24" s="146"/>
      <c r="Q24" s="146"/>
      <c r="R24" s="146"/>
      <c r="S24" s="146"/>
      <c r="T24" s="146"/>
      <c r="U24" s="146"/>
    </row>
    <row r="25" spans="1:24" s="51" customFormat="1" ht="12.75" x14ac:dyDescent="0.25">
      <c r="B25" s="113">
        <v>25</v>
      </c>
      <c r="C25" s="130">
        <v>1</v>
      </c>
      <c r="D25" s="130">
        <v>1.1000000000000001</v>
      </c>
      <c r="E25" s="130">
        <v>1.2</v>
      </c>
      <c r="F25" s="130">
        <v>1.4</v>
      </c>
      <c r="G25" s="130">
        <v>1.6</v>
      </c>
      <c r="H25" s="130">
        <v>2</v>
      </c>
      <c r="I25" s="113" t="s">
        <v>42</v>
      </c>
      <c r="J25" s="114" t="s">
        <v>120</v>
      </c>
      <c r="K25" s="128" t="s">
        <v>130</v>
      </c>
      <c r="L25" s="114" t="s">
        <v>105</v>
      </c>
      <c r="M25" s="115">
        <v>45658</v>
      </c>
      <c r="N25" s="115">
        <v>47483</v>
      </c>
      <c r="O25" s="126">
        <f>(Q25*100)/D25</f>
        <v>181.81818181818181</v>
      </c>
      <c r="P25" s="116">
        <f>2/5</f>
        <v>0.4</v>
      </c>
      <c r="Q25" s="116">
        <f>10/5</f>
        <v>2</v>
      </c>
      <c r="R25" s="116">
        <f>15/5</f>
        <v>3</v>
      </c>
      <c r="S25" s="116">
        <f>20/5</f>
        <v>4</v>
      </c>
      <c r="T25" s="116">
        <f>25/5</f>
        <v>5</v>
      </c>
      <c r="U25" s="116">
        <f>30/5</f>
        <v>6</v>
      </c>
    </row>
    <row r="26" spans="1:24" s="51" customFormat="1" ht="12.75" x14ac:dyDescent="0.25">
      <c r="B26" s="52"/>
      <c r="C26" s="53"/>
      <c r="D26" s="52"/>
      <c r="E26" s="52"/>
      <c r="F26" s="50"/>
      <c r="G26" s="50"/>
      <c r="H26" s="52"/>
      <c r="I26" s="52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</row>
    <row r="27" spans="1:24" x14ac:dyDescent="0.2">
      <c r="B27" s="72" t="s">
        <v>39</v>
      </c>
      <c r="C27" s="73" t="s">
        <v>4</v>
      </c>
      <c r="D27" s="72"/>
      <c r="E27" s="72"/>
      <c r="F27" s="46" t="s">
        <v>86</v>
      </c>
      <c r="G27" s="74"/>
      <c r="H27" s="74"/>
      <c r="I27" s="74"/>
      <c r="J27" s="75"/>
      <c r="K27" s="74"/>
      <c r="L27" s="76" t="s">
        <v>47</v>
      </c>
      <c r="M27" s="98" t="s">
        <v>101</v>
      </c>
      <c r="N27" s="74"/>
      <c r="O27" s="74"/>
      <c r="P27" s="74"/>
      <c r="Q27" s="46"/>
      <c r="R27" s="46"/>
      <c r="S27" s="46"/>
      <c r="T27" s="46"/>
      <c r="U27" s="46"/>
    </row>
    <row r="28" spans="1:24" x14ac:dyDescent="0.25">
      <c r="A28"/>
      <c r="B28" s="148" t="s">
        <v>4</v>
      </c>
      <c r="C28" s="148"/>
      <c r="D28" s="148"/>
      <c r="E28" s="148"/>
      <c r="F28" s="148"/>
      <c r="G28" s="148"/>
      <c r="H28" s="148"/>
      <c r="I28" s="148" t="s">
        <v>48</v>
      </c>
      <c r="J28" s="148"/>
      <c r="K28" s="148"/>
      <c r="L28" s="148"/>
      <c r="M28" s="148"/>
      <c r="N28" s="148"/>
      <c r="O28" s="148"/>
      <c r="P28" s="148"/>
      <c r="Q28" s="148"/>
      <c r="R28" s="148"/>
      <c r="S28" s="148"/>
      <c r="T28" s="148"/>
      <c r="U28" s="148"/>
    </row>
    <row r="29" spans="1:24" s="51" customFormat="1" ht="12.75" customHeight="1" x14ac:dyDescent="0.2">
      <c r="A29" s="54"/>
      <c r="B29" s="146" t="s">
        <v>6</v>
      </c>
      <c r="C29" s="146" t="s">
        <v>8</v>
      </c>
      <c r="D29" s="146" t="s">
        <v>9</v>
      </c>
      <c r="E29" s="146" t="s">
        <v>10</v>
      </c>
      <c r="F29" s="146" t="s">
        <v>11</v>
      </c>
      <c r="G29" s="146" t="s">
        <v>65</v>
      </c>
      <c r="H29" s="146" t="s">
        <v>66</v>
      </c>
      <c r="I29" s="146" t="s">
        <v>12</v>
      </c>
      <c r="J29" s="146"/>
      <c r="K29" s="146" t="s">
        <v>5</v>
      </c>
      <c r="L29" s="146" t="s">
        <v>127</v>
      </c>
      <c r="M29" s="146" t="s">
        <v>44</v>
      </c>
      <c r="N29" s="146"/>
      <c r="O29" s="146" t="s">
        <v>54</v>
      </c>
      <c r="P29" s="146" t="s">
        <v>8</v>
      </c>
      <c r="Q29" s="146" t="s">
        <v>9</v>
      </c>
      <c r="R29" s="146" t="s">
        <v>10</v>
      </c>
      <c r="S29" s="146" t="s">
        <v>11</v>
      </c>
      <c r="T29" s="146" t="s">
        <v>65</v>
      </c>
      <c r="U29" s="146" t="s">
        <v>66</v>
      </c>
    </row>
    <row r="30" spans="1:24" s="51" customFormat="1" ht="25.5" x14ac:dyDescent="0.2">
      <c r="A30" s="54"/>
      <c r="B30" s="146"/>
      <c r="C30" s="146"/>
      <c r="D30" s="146"/>
      <c r="E30" s="146"/>
      <c r="F30" s="146"/>
      <c r="G30" s="146"/>
      <c r="H30" s="146"/>
      <c r="I30" s="146"/>
      <c r="J30" s="146"/>
      <c r="K30" s="146"/>
      <c r="L30" s="146"/>
      <c r="M30" s="127" t="s">
        <v>45</v>
      </c>
      <c r="N30" s="127" t="s">
        <v>46</v>
      </c>
      <c r="O30" s="146"/>
      <c r="P30" s="146"/>
      <c r="Q30" s="146"/>
      <c r="R30" s="146"/>
      <c r="S30" s="146"/>
      <c r="T30" s="146"/>
      <c r="U30" s="146"/>
    </row>
    <row r="31" spans="1:24" s="51" customFormat="1" ht="15" customHeight="1" x14ac:dyDescent="0.25">
      <c r="B31" s="124">
        <v>20</v>
      </c>
      <c r="C31" s="124">
        <v>20</v>
      </c>
      <c r="D31" s="124">
        <v>25</v>
      </c>
      <c r="E31" s="124">
        <v>28</v>
      </c>
      <c r="F31" s="124">
        <v>33</v>
      </c>
      <c r="G31" s="124">
        <v>37</v>
      </c>
      <c r="H31" s="124">
        <v>40</v>
      </c>
      <c r="I31" s="113" t="s">
        <v>43</v>
      </c>
      <c r="J31" s="114" t="s">
        <v>121</v>
      </c>
      <c r="K31" s="114" t="s">
        <v>131</v>
      </c>
      <c r="L31" s="114" t="s">
        <v>105</v>
      </c>
      <c r="M31" s="115">
        <v>45658</v>
      </c>
      <c r="N31" s="115">
        <v>47483</v>
      </c>
      <c r="O31" s="126">
        <v>60</v>
      </c>
      <c r="P31" s="116">
        <v>15</v>
      </c>
      <c r="Q31" s="116">
        <v>15</v>
      </c>
      <c r="R31" s="116">
        <v>15</v>
      </c>
      <c r="S31" s="116">
        <v>15</v>
      </c>
      <c r="T31" s="116">
        <v>15</v>
      </c>
      <c r="U31" s="116">
        <v>15</v>
      </c>
    </row>
    <row r="32" spans="1:24" s="51" customFormat="1" ht="12.75" x14ac:dyDescent="0.25"/>
    <row r="33" spans="3:3" s="51" customFormat="1" ht="13.5" thickBot="1" x14ac:dyDescent="0.3"/>
    <row r="34" spans="3:3" s="51" customFormat="1" ht="13.5" thickBot="1" x14ac:dyDescent="0.3">
      <c r="C34" s="102" t="s">
        <v>75</v>
      </c>
    </row>
    <row r="35" spans="3:3" s="51" customFormat="1" ht="13.5" thickBot="1" x14ac:dyDescent="0.3">
      <c r="C35" s="103" t="s">
        <v>76</v>
      </c>
    </row>
    <row r="36" spans="3:3" s="51" customFormat="1" ht="12.75" x14ac:dyDescent="0.25"/>
    <row r="37" spans="3:3" s="51" customFormat="1" ht="12.75" x14ac:dyDescent="0.25"/>
    <row r="38" spans="3:3" s="51" customFormat="1" ht="12.75" x14ac:dyDescent="0.25"/>
    <row r="39" spans="3:3" s="51" customFormat="1" ht="12.75" x14ac:dyDescent="0.25"/>
    <row r="40" spans="3:3" s="51" customFormat="1" ht="12.75" x14ac:dyDescent="0.25"/>
    <row r="41" spans="3:3" s="51" customFormat="1" ht="12.75" x14ac:dyDescent="0.25"/>
    <row r="42" spans="3:3" s="51" customFormat="1" ht="12.75" x14ac:dyDescent="0.25"/>
    <row r="43" spans="3:3" s="51" customFormat="1" ht="12.75" x14ac:dyDescent="0.25"/>
    <row r="44" spans="3:3" s="51" customFormat="1" ht="12.75" x14ac:dyDescent="0.25"/>
    <row r="45" spans="3:3" s="51" customFormat="1" ht="12.75" x14ac:dyDescent="0.25"/>
    <row r="46" spans="3:3" s="51" customFormat="1" ht="12.75" x14ac:dyDescent="0.25"/>
    <row r="47" spans="3:3" s="51" customFormat="1" ht="12.75" x14ac:dyDescent="0.25"/>
    <row r="48" spans="3:3" s="51" customFormat="1" ht="12.75" x14ac:dyDescent="0.25"/>
    <row r="49" s="51" customFormat="1" ht="12.75" x14ac:dyDescent="0.25"/>
    <row r="50" s="51" customFormat="1" ht="12.75" x14ac:dyDescent="0.25"/>
    <row r="51" s="51" customFormat="1" ht="12.75" x14ac:dyDescent="0.25"/>
  </sheetData>
  <mergeCells count="90">
    <mergeCell ref="I16:U16"/>
    <mergeCell ref="I17:J18"/>
    <mergeCell ref="K17:K18"/>
    <mergeCell ref="L17:L18"/>
    <mergeCell ref="M17:N17"/>
    <mergeCell ref="O17:O18"/>
    <mergeCell ref="P17:P18"/>
    <mergeCell ref="Q17:Q18"/>
    <mergeCell ref="R17:R18"/>
    <mergeCell ref="S17:S18"/>
    <mergeCell ref="T17:T18"/>
    <mergeCell ref="U17:U18"/>
    <mergeCell ref="I22:U22"/>
    <mergeCell ref="P23:P24"/>
    <mergeCell ref="Q23:Q24"/>
    <mergeCell ref="R23:R24"/>
    <mergeCell ref="S23:S24"/>
    <mergeCell ref="T23:T24"/>
    <mergeCell ref="U23:U24"/>
    <mergeCell ref="I23:J24"/>
    <mergeCell ref="K23:K24"/>
    <mergeCell ref="L23:L24"/>
    <mergeCell ref="M23:N23"/>
    <mergeCell ref="O23:O24"/>
    <mergeCell ref="G10:G11"/>
    <mergeCell ref="H10:H11"/>
    <mergeCell ref="B10:B11"/>
    <mergeCell ref="C10:C11"/>
    <mergeCell ref="D10:D11"/>
    <mergeCell ref="E10:E11"/>
    <mergeCell ref="F2:L2"/>
    <mergeCell ref="Q2:U2"/>
    <mergeCell ref="Q10:Q11"/>
    <mergeCell ref="R10:R11"/>
    <mergeCell ref="S10:S11"/>
    <mergeCell ref="I9:U9"/>
    <mergeCell ref="I10:J11"/>
    <mergeCell ref="K10:K11"/>
    <mergeCell ref="L10:L11"/>
    <mergeCell ref="M10:N10"/>
    <mergeCell ref="O10:O11"/>
    <mergeCell ref="P10:P11"/>
    <mergeCell ref="B9:H9"/>
    <mergeCell ref="T10:T11"/>
    <mergeCell ref="U10:U11"/>
    <mergeCell ref="F10:F11"/>
    <mergeCell ref="I28:U28"/>
    <mergeCell ref="L29:L30"/>
    <mergeCell ref="M29:N29"/>
    <mergeCell ref="O29:O30"/>
    <mergeCell ref="P29:P30"/>
    <mergeCell ref="Q29:Q30"/>
    <mergeCell ref="R29:R30"/>
    <mergeCell ref="S29:S30"/>
    <mergeCell ref="T29:T30"/>
    <mergeCell ref="U29:U30"/>
    <mergeCell ref="F29:F30"/>
    <mergeCell ref="G29:G30"/>
    <mergeCell ref="H29:H30"/>
    <mergeCell ref="I29:J30"/>
    <mergeCell ref="K29:K30"/>
    <mergeCell ref="B12:B13"/>
    <mergeCell ref="B29:B30"/>
    <mergeCell ref="C29:C30"/>
    <mergeCell ref="D29:D30"/>
    <mergeCell ref="E29:E30"/>
    <mergeCell ref="B28:H28"/>
    <mergeCell ref="E23:E24"/>
    <mergeCell ref="F23:F24"/>
    <mergeCell ref="G23:G24"/>
    <mergeCell ref="H23:H24"/>
    <mergeCell ref="B22:H22"/>
    <mergeCell ref="D23:D24"/>
    <mergeCell ref="B16:H16"/>
    <mergeCell ref="B17:B18"/>
    <mergeCell ref="C17:C18"/>
    <mergeCell ref="D17:D18"/>
    <mergeCell ref="E17:E18"/>
    <mergeCell ref="F17:F18"/>
    <mergeCell ref="G17:G18"/>
    <mergeCell ref="H17:H18"/>
    <mergeCell ref="B23:B24"/>
    <mergeCell ref="C23:C24"/>
    <mergeCell ref="O12:O13"/>
    <mergeCell ref="C12:C13"/>
    <mergeCell ref="D12:D13"/>
    <mergeCell ref="E12:E13"/>
    <mergeCell ref="F12:F13"/>
    <mergeCell ref="H12:H13"/>
    <mergeCell ref="G12:G13"/>
  </mergeCells>
  <printOptions horizontalCentered="1"/>
  <pageMargins left="0.59055118110236227" right="0.59055118110236227" top="0.59055118110236227" bottom="0.59055118110236227" header="0.31496062992125984" footer="0.31496062992125984"/>
  <pageSetup paperSize="9" scale="5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</sheetPr>
  <dimension ref="A1:X48"/>
  <sheetViews>
    <sheetView topLeftCell="A4" zoomScaleNormal="100" workbookViewId="0">
      <selection activeCell="J30" sqref="J30"/>
    </sheetView>
  </sheetViews>
  <sheetFormatPr defaultColWidth="8.7109375" defaultRowHeight="15" x14ac:dyDescent="0.25"/>
  <cols>
    <col min="1" max="1" width="1.7109375" style="22" customWidth="1"/>
    <col min="2" max="2" width="7.7109375" style="22" customWidth="1"/>
    <col min="3" max="3" width="9.7109375" style="22" customWidth="1"/>
    <col min="4" max="8" width="7.7109375" style="22" customWidth="1"/>
    <col min="9" max="9" width="9.7109375" style="22" customWidth="1"/>
    <col min="10" max="10" width="61.28515625" style="22" customWidth="1"/>
    <col min="11" max="11" width="20.7109375" style="22" customWidth="1"/>
    <col min="12" max="12" width="30.7109375" style="22" customWidth="1"/>
    <col min="13" max="14" width="10.7109375" style="22" customWidth="1"/>
    <col min="15" max="16" width="9.7109375" style="22" customWidth="1"/>
    <col min="17" max="21" width="6.7109375" style="22" customWidth="1"/>
    <col min="22" max="22" width="1.7109375" style="22" customWidth="1"/>
    <col min="23" max="16384" width="8.7109375" style="22"/>
  </cols>
  <sheetData>
    <row r="1" spans="1:24" x14ac:dyDescent="0.25"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</row>
    <row r="2" spans="1:24" s="24" customFormat="1" ht="23.25" x14ac:dyDescent="0.25">
      <c r="B2" s="25" t="s">
        <v>57</v>
      </c>
      <c r="C2" s="25"/>
      <c r="D2" s="25"/>
      <c r="E2" s="25"/>
      <c r="F2" s="161" t="s">
        <v>56</v>
      </c>
      <c r="G2" s="161"/>
      <c r="H2" s="161"/>
      <c r="I2" s="161"/>
      <c r="J2" s="161"/>
      <c r="K2" s="161"/>
      <c r="L2" s="161"/>
      <c r="M2" s="26"/>
      <c r="N2" s="26"/>
      <c r="O2" s="26"/>
      <c r="P2" s="26"/>
      <c r="Q2" s="162"/>
      <c r="R2" s="162"/>
      <c r="S2" s="162"/>
      <c r="T2" s="162"/>
      <c r="U2" s="162"/>
      <c r="V2" s="27"/>
      <c r="W2" s="27"/>
      <c r="X2" s="27"/>
    </row>
    <row r="3" spans="1:24" ht="15.75" x14ac:dyDescent="0.25">
      <c r="B3" s="28" t="s">
        <v>0</v>
      </c>
      <c r="C3" s="28"/>
      <c r="D3" s="28"/>
      <c r="E3" s="29"/>
      <c r="F3" s="30"/>
      <c r="G3" s="30"/>
      <c r="H3" s="31"/>
      <c r="I3" s="31"/>
      <c r="J3" s="31"/>
      <c r="K3" s="30"/>
      <c r="L3" s="32"/>
      <c r="M3" s="32"/>
      <c r="N3" s="32"/>
      <c r="O3" s="32"/>
      <c r="P3" s="32"/>
      <c r="Q3" s="32"/>
      <c r="R3" s="32"/>
      <c r="S3" s="32"/>
      <c r="T3" s="32"/>
      <c r="U3" s="32"/>
    </row>
    <row r="4" spans="1:24" ht="15.75" x14ac:dyDescent="0.25">
      <c r="B4" s="33" t="s">
        <v>1</v>
      </c>
      <c r="C4" s="33"/>
      <c r="D4" s="33"/>
      <c r="E4" s="34"/>
      <c r="F4" s="35"/>
      <c r="G4" s="35"/>
      <c r="H4" s="36"/>
      <c r="I4" s="36"/>
      <c r="J4" s="36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</row>
    <row r="5" spans="1:24" s="37" customFormat="1" ht="15.75" x14ac:dyDescent="0.25">
      <c r="B5" s="29" t="s">
        <v>15</v>
      </c>
      <c r="C5" s="28" t="s">
        <v>2</v>
      </c>
      <c r="D5" s="28"/>
      <c r="E5" s="29"/>
      <c r="F5" s="38" t="s">
        <v>58</v>
      </c>
      <c r="G5" s="38"/>
      <c r="H5" s="31"/>
      <c r="I5" s="31"/>
      <c r="J5" s="39"/>
      <c r="K5" s="39"/>
      <c r="L5" s="38"/>
      <c r="M5" s="38"/>
      <c r="N5" s="38"/>
      <c r="O5" s="38"/>
      <c r="P5" s="38"/>
      <c r="Q5" s="39"/>
      <c r="R5" s="39"/>
      <c r="S5" s="39"/>
      <c r="T5" s="39"/>
      <c r="U5" s="39"/>
    </row>
    <row r="6" spans="1:24" ht="15.75" x14ac:dyDescent="0.25">
      <c r="B6" s="40" t="s">
        <v>88</v>
      </c>
      <c r="C6" s="33" t="s">
        <v>3</v>
      </c>
      <c r="D6" s="41"/>
      <c r="E6" s="40"/>
      <c r="F6" s="42" t="s">
        <v>96</v>
      </c>
      <c r="G6" s="35"/>
      <c r="H6" s="43"/>
      <c r="I6" s="43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</row>
    <row r="7" spans="1:24" ht="15.75" x14ac:dyDescent="0.25">
      <c r="B7" s="44"/>
      <c r="C7" s="45"/>
      <c r="D7" s="44"/>
      <c r="E7" s="44"/>
      <c r="F7" s="46"/>
      <c r="G7" s="46"/>
      <c r="H7" s="44"/>
      <c r="I7" s="44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</row>
    <row r="8" spans="1:24" x14ac:dyDescent="0.25">
      <c r="B8" s="72" t="s">
        <v>89</v>
      </c>
      <c r="C8" s="73" t="s">
        <v>4</v>
      </c>
      <c r="D8" s="72"/>
      <c r="E8" s="72"/>
      <c r="F8" s="46" t="s">
        <v>97</v>
      </c>
      <c r="G8" s="74"/>
      <c r="H8" s="74"/>
      <c r="I8" s="74"/>
      <c r="J8" s="75"/>
      <c r="K8" s="74"/>
      <c r="L8" s="76" t="s">
        <v>47</v>
      </c>
      <c r="M8" s="74" t="s">
        <v>103</v>
      </c>
      <c r="N8" s="74"/>
      <c r="O8" s="74"/>
      <c r="P8" s="74"/>
      <c r="Q8" s="46"/>
      <c r="R8" s="46"/>
      <c r="S8" s="46"/>
      <c r="T8" s="46"/>
      <c r="U8" s="46"/>
    </row>
    <row r="9" spans="1:24" x14ac:dyDescent="0.25">
      <c r="A9"/>
      <c r="B9" s="149" t="s">
        <v>4</v>
      </c>
      <c r="C9" s="150"/>
      <c r="D9" s="150"/>
      <c r="E9" s="150"/>
      <c r="F9" s="150"/>
      <c r="G9" s="150"/>
      <c r="H9" s="151"/>
      <c r="I9" s="149" t="s">
        <v>48</v>
      </c>
      <c r="J9" s="150"/>
      <c r="K9" s="150"/>
      <c r="L9" s="150"/>
      <c r="M9" s="150"/>
      <c r="N9" s="150"/>
      <c r="O9" s="150"/>
      <c r="P9" s="150"/>
      <c r="Q9" s="150"/>
      <c r="R9" s="150"/>
      <c r="S9" s="150"/>
      <c r="T9" s="150"/>
      <c r="U9" s="151"/>
    </row>
    <row r="10" spans="1:24" s="51" customFormat="1" ht="12.75" customHeight="1" x14ac:dyDescent="0.2">
      <c r="A10" s="54"/>
      <c r="B10" s="152" t="s">
        <v>6</v>
      </c>
      <c r="C10" s="152" t="s">
        <v>8</v>
      </c>
      <c r="D10" s="152" t="s">
        <v>9</v>
      </c>
      <c r="E10" s="152" t="s">
        <v>10</v>
      </c>
      <c r="F10" s="152" t="s">
        <v>11</v>
      </c>
      <c r="G10" s="152" t="s">
        <v>65</v>
      </c>
      <c r="H10" s="152" t="s">
        <v>66</v>
      </c>
      <c r="I10" s="154" t="s">
        <v>12</v>
      </c>
      <c r="J10" s="155"/>
      <c r="K10" s="160" t="s">
        <v>5</v>
      </c>
      <c r="L10" s="160" t="s">
        <v>7</v>
      </c>
      <c r="M10" s="156" t="s">
        <v>44</v>
      </c>
      <c r="N10" s="157"/>
      <c r="O10" s="160" t="s">
        <v>54</v>
      </c>
      <c r="P10" s="160" t="s">
        <v>8</v>
      </c>
      <c r="Q10" s="160" t="s">
        <v>9</v>
      </c>
      <c r="R10" s="160" t="s">
        <v>10</v>
      </c>
      <c r="S10" s="160" t="s">
        <v>11</v>
      </c>
      <c r="T10" s="160" t="s">
        <v>65</v>
      </c>
      <c r="U10" s="160" t="s">
        <v>66</v>
      </c>
    </row>
    <row r="11" spans="1:24" s="51" customFormat="1" ht="25.5" x14ac:dyDescent="0.2">
      <c r="A11" s="54"/>
      <c r="B11" s="153"/>
      <c r="C11" s="153"/>
      <c r="D11" s="153"/>
      <c r="E11" s="153"/>
      <c r="F11" s="153"/>
      <c r="G11" s="153"/>
      <c r="H11" s="153"/>
      <c r="I11" s="156"/>
      <c r="J11" s="157"/>
      <c r="K11" s="153"/>
      <c r="L11" s="153"/>
      <c r="M11" s="55" t="s">
        <v>45</v>
      </c>
      <c r="N11" s="55" t="s">
        <v>46</v>
      </c>
      <c r="O11" s="153"/>
      <c r="P11" s="153"/>
      <c r="Q11" s="153"/>
      <c r="R11" s="153"/>
      <c r="S11" s="153"/>
      <c r="T11" s="153"/>
      <c r="U11" s="153"/>
    </row>
    <row r="12" spans="1:24" s="51" customFormat="1" ht="25.5" x14ac:dyDescent="0.25">
      <c r="B12" s="173">
        <v>30</v>
      </c>
      <c r="C12" s="173">
        <v>49</v>
      </c>
      <c r="D12" s="173">
        <v>53</v>
      </c>
      <c r="E12" s="173">
        <v>58</v>
      </c>
      <c r="F12" s="173">
        <v>63</v>
      </c>
      <c r="G12" s="173">
        <v>69</v>
      </c>
      <c r="H12" s="173">
        <v>75</v>
      </c>
      <c r="I12" s="113" t="s">
        <v>91</v>
      </c>
      <c r="J12" s="114" t="s">
        <v>139</v>
      </c>
      <c r="K12" s="114" t="s">
        <v>108</v>
      </c>
      <c r="L12" s="114" t="s">
        <v>105</v>
      </c>
      <c r="M12" s="115">
        <v>45658</v>
      </c>
      <c r="N12" s="115">
        <v>46022</v>
      </c>
      <c r="O12" s="177">
        <f>1000/53</f>
        <v>18.867924528301888</v>
      </c>
      <c r="P12" s="116"/>
      <c r="Q12" s="116">
        <v>5</v>
      </c>
      <c r="R12" s="116">
        <v>6</v>
      </c>
      <c r="S12" s="116">
        <v>7</v>
      </c>
      <c r="T12" s="116">
        <v>8</v>
      </c>
      <c r="U12" s="116">
        <v>9</v>
      </c>
    </row>
    <row r="13" spans="1:24" s="51" customFormat="1" ht="25.5" x14ac:dyDescent="0.2">
      <c r="B13" s="174"/>
      <c r="C13" s="174"/>
      <c r="D13" s="174"/>
      <c r="E13" s="174"/>
      <c r="F13" s="174"/>
      <c r="G13" s="174"/>
      <c r="H13" s="174"/>
      <c r="I13" s="113" t="s">
        <v>92</v>
      </c>
      <c r="J13" s="114" t="s">
        <v>140</v>
      </c>
      <c r="K13" s="114" t="s">
        <v>107</v>
      </c>
      <c r="L13" s="114" t="s">
        <v>105</v>
      </c>
      <c r="M13" s="115">
        <v>45658</v>
      </c>
      <c r="N13" s="115">
        <v>46022</v>
      </c>
      <c r="O13" s="178"/>
      <c r="P13" s="116"/>
      <c r="Q13" s="116">
        <v>5</v>
      </c>
      <c r="R13" s="116">
        <v>6</v>
      </c>
      <c r="S13" s="116">
        <v>7</v>
      </c>
      <c r="T13" s="116">
        <v>8</v>
      </c>
      <c r="U13" s="116">
        <v>9</v>
      </c>
      <c r="X13" s="54"/>
    </row>
    <row r="14" spans="1:24" s="51" customFormat="1" ht="12.75" x14ac:dyDescent="0.25">
      <c r="B14" s="52"/>
      <c r="C14" s="53"/>
      <c r="D14" s="52"/>
      <c r="E14" s="52"/>
      <c r="F14" s="50"/>
      <c r="G14" s="50"/>
      <c r="H14" s="52"/>
      <c r="I14" s="52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</row>
    <row r="15" spans="1:24" x14ac:dyDescent="0.25">
      <c r="B15" s="72" t="s">
        <v>95</v>
      </c>
      <c r="C15" s="73" t="s">
        <v>4</v>
      </c>
      <c r="D15" s="72"/>
      <c r="E15" s="72"/>
      <c r="F15" s="46" t="s">
        <v>98</v>
      </c>
      <c r="G15" s="74"/>
      <c r="H15" s="74"/>
      <c r="I15" s="74"/>
      <c r="J15" s="75"/>
      <c r="K15" s="74"/>
      <c r="L15" s="76" t="s">
        <v>47</v>
      </c>
      <c r="M15" s="74" t="s">
        <v>103</v>
      </c>
      <c r="N15" s="74"/>
      <c r="O15" s="74"/>
      <c r="P15" s="74"/>
      <c r="Q15" s="46"/>
      <c r="R15" s="46"/>
      <c r="S15" s="46"/>
      <c r="T15" s="46"/>
      <c r="U15" s="46"/>
    </row>
    <row r="16" spans="1:24" x14ac:dyDescent="0.25">
      <c r="A16"/>
      <c r="B16" s="149" t="s">
        <v>4</v>
      </c>
      <c r="C16" s="150"/>
      <c r="D16" s="150"/>
      <c r="E16" s="150"/>
      <c r="F16" s="150"/>
      <c r="G16" s="150"/>
      <c r="H16" s="151"/>
      <c r="I16" s="149" t="s">
        <v>48</v>
      </c>
      <c r="J16" s="150"/>
      <c r="K16" s="150"/>
      <c r="L16" s="150"/>
      <c r="M16" s="150"/>
      <c r="N16" s="150"/>
      <c r="O16" s="150"/>
      <c r="P16" s="150"/>
      <c r="Q16" s="150"/>
      <c r="R16" s="150"/>
      <c r="S16" s="150"/>
      <c r="T16" s="150"/>
      <c r="U16" s="151"/>
    </row>
    <row r="17" spans="1:24" s="51" customFormat="1" ht="12.75" customHeight="1" x14ac:dyDescent="0.2">
      <c r="A17" s="54"/>
      <c r="B17" s="152" t="s">
        <v>6</v>
      </c>
      <c r="C17" s="152" t="s">
        <v>8</v>
      </c>
      <c r="D17" s="152" t="s">
        <v>9</v>
      </c>
      <c r="E17" s="152" t="s">
        <v>10</v>
      </c>
      <c r="F17" s="152" t="s">
        <v>11</v>
      </c>
      <c r="G17" s="152" t="s">
        <v>65</v>
      </c>
      <c r="H17" s="152" t="s">
        <v>66</v>
      </c>
      <c r="I17" s="154" t="s">
        <v>12</v>
      </c>
      <c r="J17" s="155"/>
      <c r="K17" s="160" t="s">
        <v>5</v>
      </c>
      <c r="L17" s="160" t="s">
        <v>7</v>
      </c>
      <c r="M17" s="156" t="s">
        <v>44</v>
      </c>
      <c r="N17" s="157"/>
      <c r="O17" s="160" t="s">
        <v>54</v>
      </c>
      <c r="P17" s="160" t="s">
        <v>8</v>
      </c>
      <c r="Q17" s="160" t="s">
        <v>9</v>
      </c>
      <c r="R17" s="160" t="s">
        <v>10</v>
      </c>
      <c r="S17" s="160" t="s">
        <v>11</v>
      </c>
      <c r="T17" s="160" t="s">
        <v>65</v>
      </c>
      <c r="U17" s="160" t="s">
        <v>66</v>
      </c>
    </row>
    <row r="18" spans="1:24" s="51" customFormat="1" ht="25.5" x14ac:dyDescent="0.2">
      <c r="A18" s="54"/>
      <c r="B18" s="153"/>
      <c r="C18" s="153"/>
      <c r="D18" s="153"/>
      <c r="E18" s="153"/>
      <c r="F18" s="153"/>
      <c r="G18" s="153"/>
      <c r="H18" s="153"/>
      <c r="I18" s="156"/>
      <c r="J18" s="157"/>
      <c r="K18" s="153"/>
      <c r="L18" s="153"/>
      <c r="M18" s="55" t="s">
        <v>45</v>
      </c>
      <c r="N18" s="55" t="s">
        <v>46</v>
      </c>
      <c r="O18" s="153"/>
      <c r="P18" s="153"/>
      <c r="Q18" s="153"/>
      <c r="R18" s="153"/>
      <c r="S18" s="153"/>
      <c r="T18" s="153"/>
      <c r="U18" s="153"/>
    </row>
    <row r="19" spans="1:24" s="51" customFormat="1" ht="25.5" x14ac:dyDescent="0.2">
      <c r="B19" s="173">
        <v>30</v>
      </c>
      <c r="C19" s="173">
        <v>35</v>
      </c>
      <c r="D19" s="173">
        <v>37</v>
      </c>
      <c r="E19" s="173">
        <v>40</v>
      </c>
      <c r="F19" s="173">
        <v>50</v>
      </c>
      <c r="G19" s="173">
        <v>60</v>
      </c>
      <c r="H19" s="173">
        <v>70</v>
      </c>
      <c r="I19" s="114" t="s">
        <v>93</v>
      </c>
      <c r="J19" s="114" t="s">
        <v>106</v>
      </c>
      <c r="K19" s="114" t="s">
        <v>108</v>
      </c>
      <c r="L19" s="114" t="s">
        <v>105</v>
      </c>
      <c r="M19" s="115">
        <v>45658</v>
      </c>
      <c r="N19" s="115">
        <v>46022</v>
      </c>
      <c r="O19" s="175">
        <v>100</v>
      </c>
      <c r="P19" s="116"/>
      <c r="Q19" s="116">
        <v>100</v>
      </c>
      <c r="R19" s="116">
        <v>100</v>
      </c>
      <c r="S19" s="116">
        <v>100</v>
      </c>
      <c r="T19" s="116">
        <v>100</v>
      </c>
      <c r="U19" s="116">
        <v>100</v>
      </c>
      <c r="X19" s="54"/>
    </row>
    <row r="20" spans="1:24" s="51" customFormat="1" ht="25.5" x14ac:dyDescent="0.2">
      <c r="B20" s="174"/>
      <c r="C20" s="174"/>
      <c r="D20" s="174"/>
      <c r="E20" s="174"/>
      <c r="F20" s="174"/>
      <c r="G20" s="174"/>
      <c r="H20" s="174"/>
      <c r="I20" s="114" t="s">
        <v>100</v>
      </c>
      <c r="J20" s="114" t="s">
        <v>140</v>
      </c>
      <c r="K20" s="114" t="s">
        <v>107</v>
      </c>
      <c r="L20" s="114" t="s">
        <v>105</v>
      </c>
      <c r="M20" s="115">
        <v>45658</v>
      </c>
      <c r="N20" s="115">
        <v>46022</v>
      </c>
      <c r="O20" s="176"/>
      <c r="P20" s="116"/>
      <c r="Q20" s="116">
        <v>100</v>
      </c>
      <c r="R20" s="116">
        <v>100</v>
      </c>
      <c r="S20" s="116">
        <v>100</v>
      </c>
      <c r="T20" s="116">
        <v>100</v>
      </c>
      <c r="U20" s="116">
        <v>100</v>
      </c>
      <c r="X20" s="54"/>
    </row>
    <row r="21" spans="1:24" s="51" customFormat="1" ht="12.75" x14ac:dyDescent="0.2">
      <c r="B21" s="68"/>
      <c r="C21" s="68"/>
      <c r="D21" s="68"/>
      <c r="E21" s="68"/>
      <c r="F21" s="68"/>
      <c r="G21" s="69"/>
      <c r="H21" s="69"/>
      <c r="I21" s="70"/>
      <c r="J21" s="71"/>
      <c r="K21" s="121"/>
      <c r="L21" s="122"/>
      <c r="M21" s="123"/>
      <c r="N21" s="123"/>
      <c r="O21" s="122"/>
      <c r="P21" s="122"/>
      <c r="Q21" s="145"/>
      <c r="R21" s="145"/>
      <c r="S21" s="145"/>
      <c r="T21" s="145"/>
      <c r="U21" s="145"/>
      <c r="X21" s="54"/>
    </row>
    <row r="22" spans="1:24" x14ac:dyDescent="0.25">
      <c r="B22" s="72" t="s">
        <v>90</v>
      </c>
      <c r="C22" s="73" t="s">
        <v>4</v>
      </c>
      <c r="D22" s="72"/>
      <c r="E22" s="72"/>
      <c r="F22" s="46" t="s">
        <v>99</v>
      </c>
      <c r="G22" s="74"/>
      <c r="H22" s="74"/>
      <c r="I22" s="74"/>
      <c r="J22" s="75"/>
      <c r="K22" s="74"/>
      <c r="L22" s="76" t="s">
        <v>47</v>
      </c>
      <c r="M22" s="74" t="s">
        <v>104</v>
      </c>
      <c r="N22" s="74"/>
      <c r="O22" s="74"/>
      <c r="P22" s="74"/>
      <c r="Q22" s="46"/>
      <c r="R22" s="46"/>
      <c r="S22" s="46"/>
      <c r="T22" s="46"/>
      <c r="U22" s="46"/>
    </row>
    <row r="23" spans="1:24" x14ac:dyDescent="0.25">
      <c r="A23"/>
      <c r="B23" s="149" t="s">
        <v>4</v>
      </c>
      <c r="C23" s="150"/>
      <c r="D23" s="150"/>
      <c r="E23" s="150"/>
      <c r="F23" s="150"/>
      <c r="G23" s="150"/>
      <c r="H23" s="151"/>
      <c r="I23" s="149" t="s">
        <v>48</v>
      </c>
      <c r="J23" s="150"/>
      <c r="K23" s="150"/>
      <c r="L23" s="150"/>
      <c r="M23" s="150"/>
      <c r="N23" s="150"/>
      <c r="O23" s="150"/>
      <c r="P23" s="150"/>
      <c r="Q23" s="150"/>
      <c r="R23" s="150"/>
      <c r="S23" s="150"/>
      <c r="T23" s="150"/>
      <c r="U23" s="151"/>
    </row>
    <row r="24" spans="1:24" s="51" customFormat="1" ht="12.75" customHeight="1" x14ac:dyDescent="0.2">
      <c r="A24" s="54"/>
      <c r="B24" s="152" t="s">
        <v>6</v>
      </c>
      <c r="C24" s="152" t="s">
        <v>8</v>
      </c>
      <c r="D24" s="152" t="s">
        <v>9</v>
      </c>
      <c r="E24" s="152" t="s">
        <v>10</v>
      </c>
      <c r="F24" s="152" t="s">
        <v>11</v>
      </c>
      <c r="G24" s="152" t="s">
        <v>65</v>
      </c>
      <c r="H24" s="152" t="s">
        <v>66</v>
      </c>
      <c r="I24" s="154" t="s">
        <v>12</v>
      </c>
      <c r="J24" s="155"/>
      <c r="K24" s="160" t="s">
        <v>5</v>
      </c>
      <c r="L24" s="160" t="s">
        <v>7</v>
      </c>
      <c r="M24" s="156" t="s">
        <v>44</v>
      </c>
      <c r="N24" s="157"/>
      <c r="O24" s="160" t="s">
        <v>54</v>
      </c>
      <c r="P24" s="160" t="s">
        <v>8</v>
      </c>
      <c r="Q24" s="160" t="s">
        <v>9</v>
      </c>
      <c r="R24" s="160" t="s">
        <v>10</v>
      </c>
      <c r="S24" s="160" t="s">
        <v>11</v>
      </c>
      <c r="T24" s="160" t="s">
        <v>65</v>
      </c>
      <c r="U24" s="160" t="s">
        <v>66</v>
      </c>
    </row>
    <row r="25" spans="1:24" s="51" customFormat="1" ht="25.5" x14ac:dyDescent="0.2">
      <c r="A25" s="54"/>
      <c r="B25" s="153"/>
      <c r="C25" s="153"/>
      <c r="D25" s="153"/>
      <c r="E25" s="153"/>
      <c r="F25" s="153"/>
      <c r="G25" s="153"/>
      <c r="H25" s="153"/>
      <c r="I25" s="156"/>
      <c r="J25" s="157"/>
      <c r="K25" s="153"/>
      <c r="L25" s="153"/>
      <c r="M25" s="55" t="s">
        <v>45</v>
      </c>
      <c r="N25" s="55" t="s">
        <v>46</v>
      </c>
      <c r="O25" s="153"/>
      <c r="P25" s="153"/>
      <c r="Q25" s="153"/>
      <c r="R25" s="153"/>
      <c r="S25" s="153"/>
      <c r="T25" s="153"/>
      <c r="U25" s="153"/>
    </row>
    <row r="26" spans="1:24" s="51" customFormat="1" ht="25.5" x14ac:dyDescent="0.25">
      <c r="B26" s="112">
        <v>40</v>
      </c>
      <c r="C26" s="112">
        <v>10</v>
      </c>
      <c r="D26" s="112">
        <v>20</v>
      </c>
      <c r="E26" s="112">
        <v>30</v>
      </c>
      <c r="F26" s="112">
        <v>40</v>
      </c>
      <c r="G26" s="112">
        <v>50</v>
      </c>
      <c r="H26" s="112">
        <v>60</v>
      </c>
      <c r="I26" s="113" t="s">
        <v>94</v>
      </c>
      <c r="J26" s="114" t="s">
        <v>140</v>
      </c>
      <c r="K26" s="114" t="s">
        <v>107</v>
      </c>
      <c r="L26" s="114" t="s">
        <v>105</v>
      </c>
      <c r="M26" s="115">
        <v>45658</v>
      </c>
      <c r="N26" s="115">
        <v>46022</v>
      </c>
      <c r="O26" s="128">
        <v>25</v>
      </c>
      <c r="P26" s="116"/>
      <c r="Q26" s="116">
        <v>5</v>
      </c>
      <c r="R26" s="116">
        <v>10</v>
      </c>
      <c r="S26" s="116">
        <v>15</v>
      </c>
      <c r="T26" s="116">
        <v>20</v>
      </c>
      <c r="U26" s="116">
        <v>25</v>
      </c>
    </row>
    <row r="27" spans="1:24" s="51" customFormat="1" ht="12.75" x14ac:dyDescent="0.25">
      <c r="B27" s="105"/>
      <c r="C27" s="105"/>
      <c r="D27" s="105"/>
      <c r="E27" s="105"/>
      <c r="F27" s="105"/>
      <c r="G27" s="105"/>
      <c r="H27" s="105"/>
      <c r="I27" s="70"/>
      <c r="J27" s="106"/>
      <c r="K27" s="106"/>
      <c r="L27" s="106"/>
      <c r="M27" s="107"/>
      <c r="N27" s="107"/>
    </row>
    <row r="28" spans="1:24" s="51" customFormat="1" ht="12.75" x14ac:dyDescent="0.25">
      <c r="B28" s="52"/>
      <c r="C28" s="53"/>
      <c r="D28" s="52"/>
      <c r="E28" s="52"/>
      <c r="F28" s="50"/>
      <c r="G28" s="50"/>
      <c r="H28" s="52"/>
      <c r="I28" s="52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</row>
    <row r="29" spans="1:24" s="51" customFormat="1" ht="12.75" x14ac:dyDescent="0.25"/>
    <row r="30" spans="1:24" s="51" customFormat="1" ht="13.5" thickBot="1" x14ac:dyDescent="0.3"/>
    <row r="31" spans="1:24" s="51" customFormat="1" ht="13.5" thickBot="1" x14ac:dyDescent="0.3">
      <c r="C31" s="102" t="s">
        <v>75</v>
      </c>
    </row>
    <row r="32" spans="1:24" s="51" customFormat="1" ht="13.5" thickBot="1" x14ac:dyDescent="0.3">
      <c r="C32" s="103" t="s">
        <v>76</v>
      </c>
    </row>
    <row r="33" s="51" customFormat="1" ht="12.75" x14ac:dyDescent="0.25"/>
    <row r="34" s="51" customFormat="1" ht="12.75" x14ac:dyDescent="0.25"/>
    <row r="35" s="51" customFormat="1" ht="12.75" x14ac:dyDescent="0.25"/>
    <row r="36" s="51" customFormat="1" ht="12.75" x14ac:dyDescent="0.25"/>
    <row r="37" s="51" customFormat="1" ht="12.75" x14ac:dyDescent="0.25"/>
    <row r="38" s="51" customFormat="1" ht="12.75" x14ac:dyDescent="0.25"/>
    <row r="39" s="51" customFormat="1" ht="12.75" x14ac:dyDescent="0.25"/>
    <row r="40" s="51" customFormat="1" ht="12.75" x14ac:dyDescent="0.25"/>
    <row r="41" s="51" customFormat="1" ht="12.75" x14ac:dyDescent="0.25"/>
    <row r="42" s="51" customFormat="1" ht="12.75" x14ac:dyDescent="0.25"/>
    <row r="43" s="51" customFormat="1" ht="12.75" x14ac:dyDescent="0.25"/>
    <row r="44" s="51" customFormat="1" ht="12.75" x14ac:dyDescent="0.25"/>
    <row r="45" s="51" customFormat="1" ht="12.75" x14ac:dyDescent="0.25"/>
    <row r="46" s="51" customFormat="1" ht="12.75" x14ac:dyDescent="0.25"/>
    <row r="47" s="51" customFormat="1" ht="12.75" x14ac:dyDescent="0.25"/>
    <row r="48" s="51" customFormat="1" ht="12.75" x14ac:dyDescent="0.25"/>
  </sheetData>
  <mergeCells count="78">
    <mergeCell ref="F2:L2"/>
    <mergeCell ref="Q2:U2"/>
    <mergeCell ref="B9:H9"/>
    <mergeCell ref="I9:U9"/>
    <mergeCell ref="B10:B11"/>
    <mergeCell ref="C10:C11"/>
    <mergeCell ref="D10:D11"/>
    <mergeCell ref="E10:E11"/>
    <mergeCell ref="F10:F11"/>
    <mergeCell ref="G10:G11"/>
    <mergeCell ref="T10:T11"/>
    <mergeCell ref="U10:U11"/>
    <mergeCell ref="H10:H11"/>
    <mergeCell ref="I10:J11"/>
    <mergeCell ref="K10:K11"/>
    <mergeCell ref="L10:L11"/>
    <mergeCell ref="M10:N10"/>
    <mergeCell ref="O10:O11"/>
    <mergeCell ref="G12:G13"/>
    <mergeCell ref="P10:P11"/>
    <mergeCell ref="Q10:Q11"/>
    <mergeCell ref="O12:O13"/>
    <mergeCell ref="R10:R11"/>
    <mergeCell ref="S10:S11"/>
    <mergeCell ref="P17:P18"/>
    <mergeCell ref="H12:H13"/>
    <mergeCell ref="B16:H16"/>
    <mergeCell ref="I16:U16"/>
    <mergeCell ref="B17:B18"/>
    <mergeCell ref="C17:C18"/>
    <mergeCell ref="D17:D18"/>
    <mergeCell ref="E17:E18"/>
    <mergeCell ref="F17:F18"/>
    <mergeCell ref="G17:G18"/>
    <mergeCell ref="H17:H18"/>
    <mergeCell ref="B12:B13"/>
    <mergeCell ref="C12:C13"/>
    <mergeCell ref="D12:D13"/>
    <mergeCell ref="E12:E13"/>
    <mergeCell ref="F12:F13"/>
    <mergeCell ref="I17:J18"/>
    <mergeCell ref="K17:K18"/>
    <mergeCell ref="L17:L18"/>
    <mergeCell ref="T17:T18"/>
    <mergeCell ref="U17:U18"/>
    <mergeCell ref="G19:G20"/>
    <mergeCell ref="H19:H20"/>
    <mergeCell ref="B23:H23"/>
    <mergeCell ref="I23:U23"/>
    <mergeCell ref="M17:N17"/>
    <mergeCell ref="O17:O18"/>
    <mergeCell ref="Q17:Q18"/>
    <mergeCell ref="R17:R18"/>
    <mergeCell ref="S17:S18"/>
    <mergeCell ref="O19:O20"/>
    <mergeCell ref="G24:G25"/>
    <mergeCell ref="B19:B20"/>
    <mergeCell ref="C19:C20"/>
    <mergeCell ref="D19:D20"/>
    <mergeCell ref="E19:E20"/>
    <mergeCell ref="F19:F20"/>
    <mergeCell ref="B24:B25"/>
    <mergeCell ref="C24:C25"/>
    <mergeCell ref="D24:D25"/>
    <mergeCell ref="E24:E25"/>
    <mergeCell ref="F24:F25"/>
    <mergeCell ref="U24:U25"/>
    <mergeCell ref="H24:H25"/>
    <mergeCell ref="I24:J25"/>
    <mergeCell ref="K24:K25"/>
    <mergeCell ref="L24:L25"/>
    <mergeCell ref="M24:N24"/>
    <mergeCell ref="O24:O25"/>
    <mergeCell ref="P24:P25"/>
    <mergeCell ref="Q24:Q25"/>
    <mergeCell ref="R24:R25"/>
    <mergeCell ref="S24:S25"/>
    <mergeCell ref="T24:T25"/>
  </mergeCells>
  <printOptions horizontalCentered="1"/>
  <pageMargins left="0.59055118110236227" right="0.59055118110236227" top="0.59055118110236227" bottom="0.59055118110236227" header="0.31496062992125984" footer="0.31496062992125984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5</vt:i4>
      </vt:variant>
      <vt:variant>
        <vt:lpstr>Adlandırılmış Aralıklar</vt:lpstr>
      </vt:variant>
      <vt:variant>
        <vt:i4>5</vt:i4>
      </vt:variant>
    </vt:vector>
  </HeadingPairs>
  <TitlesOfParts>
    <vt:vector size="10" baseType="lpstr">
      <vt:lpstr>PG1.1</vt:lpstr>
      <vt:lpstr>PG1.2</vt:lpstr>
      <vt:lpstr>PG1.3 </vt:lpstr>
      <vt:lpstr>PG1.5</vt:lpstr>
      <vt:lpstr>PG1.6</vt:lpstr>
      <vt:lpstr>PG1.1!Yazdırma_Başlıkları</vt:lpstr>
      <vt:lpstr>PG1.2!Yazdırma_Başlıkları</vt:lpstr>
      <vt:lpstr>'PG1.3 '!Yazdırma_Başlıkları</vt:lpstr>
      <vt:lpstr>PG1.5!Yazdırma_Başlıkları</vt:lpstr>
      <vt:lpstr>PG1.6!Yazdırma_Başlıkları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Mehmet Oğuz ÖNGE</dc:creator>
  <cp:lastModifiedBy>Kenan KAHİL</cp:lastModifiedBy>
  <cp:lastPrinted>2023-05-09T06:38:56Z</cp:lastPrinted>
  <dcterms:created xsi:type="dcterms:W3CDTF">2022-12-02T22:00:48Z</dcterms:created>
  <dcterms:modified xsi:type="dcterms:W3CDTF">2025-02-11T12:13:44Z</dcterms:modified>
</cp:coreProperties>
</file>